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workbookProtection workbookPassword="D6A2" lockStructure="1"/>
  <bookViews>
    <workbookView xWindow="0" yWindow="0" windowWidth="19200" windowHeight="8235"/>
  </bookViews>
  <sheets>
    <sheet name="2021" sheetId="4" r:id="rId1"/>
  </sheets>
  <definedNames>
    <definedName name="_xlnm.Print_Area" localSheetId="0">'2021'!$A$1:$Q$44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1" i="4" l="1"/>
  <c r="M32" i="4"/>
  <c r="L32" i="4"/>
  <c r="D41" i="4"/>
  <c r="Q32" i="4" l="1"/>
  <c r="H25" i="4"/>
  <c r="I25" i="4"/>
  <c r="J25" i="4"/>
  <c r="K25" i="4"/>
  <c r="L25" i="4"/>
  <c r="H33" i="4" s="1"/>
  <c r="M25" i="4"/>
  <c r="N25" i="4"/>
  <c r="O25" i="4"/>
  <c r="P25" i="4"/>
  <c r="Q25" i="4"/>
  <c r="C25" i="4"/>
  <c r="G32" i="4"/>
  <c r="B29" i="4"/>
  <c r="H18" i="4"/>
  <c r="M18" i="4" s="1"/>
  <c r="D18" i="4"/>
  <c r="E18" i="4" s="1"/>
  <c r="J18" i="4" s="1"/>
  <c r="D25" i="4"/>
  <c r="E25" i="4"/>
  <c r="F25" i="4"/>
  <c r="G25" i="4"/>
  <c r="L33" i="4" l="1"/>
  <c r="Q29" i="4"/>
  <c r="Q30" i="4" s="1"/>
  <c r="L29" i="4"/>
  <c r="I18" i="4"/>
  <c r="N18" i="4" s="1"/>
  <c r="F18" i="4"/>
  <c r="O18" i="4"/>
  <c r="H30" i="4" l="1"/>
  <c r="M31" i="4"/>
  <c r="Q34" i="4"/>
  <c r="M30" i="4"/>
  <c r="L30" i="4"/>
  <c r="H32" i="4" s="1"/>
  <c r="L31" i="4"/>
  <c r="H31" i="4"/>
  <c r="G29" i="4"/>
  <c r="G18" i="4"/>
  <c r="L18" i="4" s="1"/>
  <c r="Q18" i="4" s="1"/>
  <c r="K18" i="4"/>
  <c r="P18" i="4" s="1"/>
  <c r="L34" i="4" l="1"/>
  <c r="D40" i="4"/>
  <c r="C30" i="4"/>
  <c r="G30" i="4"/>
  <c r="C32" i="4" s="1"/>
  <c r="G31" i="4"/>
  <c r="G34" i="4" s="1"/>
  <c r="C31" i="4"/>
  <c r="B36" i="4" l="1"/>
</calcChain>
</file>

<file path=xl/sharedStrings.xml><?xml version="1.0" encoding="utf-8"?>
<sst xmlns="http://schemas.openxmlformats.org/spreadsheetml/2006/main" count="61" uniqueCount="48">
  <si>
    <t>Province de Luxembourg</t>
  </si>
  <si>
    <t>CENTRE PUBLIC D'ACTION SOCIALE</t>
  </si>
  <si>
    <t>Voie de la Liberté, 109</t>
  </si>
  <si>
    <t>6717 ATTERT</t>
  </si>
  <si>
    <t>Tél. : 063/22 54 18</t>
  </si>
  <si>
    <t>lundi</t>
  </si>
  <si>
    <t>mercredi</t>
  </si>
  <si>
    <t>jeudi</t>
  </si>
  <si>
    <t>vendredi</t>
  </si>
  <si>
    <t>mardi</t>
  </si>
  <si>
    <t>Prénom(s)</t>
  </si>
  <si>
    <t>Date(s)naiss.</t>
  </si>
  <si>
    <t>Barbecue</t>
  </si>
  <si>
    <t>Date et signature des parents :</t>
  </si>
  <si>
    <t>N°</t>
  </si>
  <si>
    <t>CP</t>
  </si>
  <si>
    <t>Localité</t>
  </si>
  <si>
    <t>Inscrits par famille</t>
  </si>
  <si>
    <t>IBAN : BE44 0910 0100 0745</t>
  </si>
  <si>
    <t>BIC : GKCCBEBB</t>
  </si>
  <si>
    <t>A PAYER :</t>
  </si>
  <si>
    <t>Formulaire d'inscription 4-12 ans</t>
  </si>
  <si>
    <t>(uniquement pour les inscriptions "papier")</t>
  </si>
  <si>
    <t>Par la signature du présent formulaire d'inscription, les parents s'engagent à respecter le règlement</t>
  </si>
  <si>
    <t>d'ordre intérieur et signent pour accord le projet pédagogique.</t>
  </si>
  <si>
    <t xml:space="preserve"> Semaine 2</t>
  </si>
  <si>
    <t>Semaine 3</t>
  </si>
  <si>
    <r>
      <t xml:space="preserve"> Semaine 1 </t>
    </r>
    <r>
      <rPr>
        <sz val="10"/>
        <rFont val="Arial"/>
        <family val="2"/>
      </rPr>
      <t xml:space="preserve">comprenant le barbecue du vendredi </t>
    </r>
  </si>
  <si>
    <t xml:space="preserve">NOM DE FAMILLE  :  </t>
  </si>
  <si>
    <t xml:space="preserve">Rue  </t>
  </si>
  <si>
    <t xml:space="preserve">Adresse mail : </t>
  </si>
  <si>
    <t xml:space="preserve">N°tél. : </t>
  </si>
  <si>
    <t>Tarifs par enfant</t>
  </si>
  <si>
    <t>Semaine 1</t>
  </si>
  <si>
    <t xml:space="preserve">Semaine 2, 3 </t>
  </si>
  <si>
    <t>A partir de deux</t>
  </si>
  <si>
    <t>Garderie apès-midi</t>
  </si>
  <si>
    <t>Inscription journalières</t>
  </si>
  <si>
    <t>Tarif semaine 1</t>
  </si>
  <si>
    <t xml:space="preserve">Nombre d'enfant(s) pour la semaine : </t>
  </si>
  <si>
    <t>Tarif semaine 2</t>
  </si>
  <si>
    <t>Tarif semaine 3</t>
  </si>
  <si>
    <t>Avec communication : Plaine + nom + prénom(s) enfant(s)</t>
  </si>
  <si>
    <t>Nombre de "Garderie après-midi"</t>
  </si>
  <si>
    <t>Email: catherine.gregoire@attert.be</t>
  </si>
  <si>
    <t>L'inscription sera effective après réception du paiement.</t>
  </si>
  <si>
    <t>PLAINE DE JEUX  2022</t>
  </si>
  <si>
    <t>Excurtion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</si>
</sst>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€&quot;_-;\-* #,##0.00\ &quot;€&quot;_-;_-* &quot;-&quot;??\ &quot;€&quot;_-;_-@_-"/>
    <numFmt numFmtId="165" formatCode="#,##0.00&quot; €&quot;"/>
    <numFmt numFmtId="166" formatCode="d/m"/>
    <numFmt numFmtId="167" formatCode="#,##0.00\ [$€-1];[Red]\-#,##0.00\ [$€-1]"/>
    <numFmt numFmtId="168" formatCode="#,##0\ [$€-1];[Red]\-#,##0\ [$€-1]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name val="Wingdings"/>
      <charset val="2"/>
    </font>
    <font>
      <b/>
      <sz val="10"/>
      <color indexed="9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8" tint="-0.249977111117893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10"/>
      <color theme="0"/>
      <name val="Arial"/>
      <family val="2"/>
    </font>
    <font>
      <b/>
      <sz val="10"/>
      <color rgb="FFC00000"/>
      <name val="Arial"/>
      <family val="2"/>
    </font>
    <font>
      <b/>
      <i/>
      <sz val="10"/>
      <name val="Arial"/>
      <family val="2"/>
    </font>
    <font>
      <b/>
      <sz val="11"/>
      <name val="Century Gothic"/>
      <family val="2"/>
    </font>
    <font>
      <b/>
      <sz val="36"/>
      <name val="Century Gothic"/>
      <family val="2"/>
    </font>
    <font>
      <sz val="11"/>
      <name val="Century Gothic"/>
      <family val="2"/>
    </font>
    <font>
      <b/>
      <sz val="14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Protection="1"/>
    <xf numFmtId="0" fontId="5" fillId="0" borderId="0" xfId="0" applyFont="1" applyAlignment="1" applyProtection="1">
      <alignment horizontal="center"/>
    </xf>
    <xf numFmtId="0" fontId="14" fillId="0" borderId="0" xfId="0" applyFont="1" applyProtection="1"/>
    <xf numFmtId="0" fontId="15" fillId="0" borderId="0" xfId="0" applyFont="1" applyProtection="1"/>
    <xf numFmtId="0" fontId="0" fillId="0" borderId="0" xfId="0" applyBorder="1" applyProtection="1"/>
    <xf numFmtId="0" fontId="4" fillId="0" borderId="0" xfId="0" applyFont="1" applyBorder="1" applyProtection="1"/>
    <xf numFmtId="165" fontId="0" fillId="0" borderId="0" xfId="0" applyNumberFormat="1" applyBorder="1" applyAlignment="1" applyProtection="1">
      <alignment horizontal="center"/>
    </xf>
    <xf numFmtId="0" fontId="16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right"/>
    </xf>
    <xf numFmtId="0" fontId="9" fillId="0" borderId="0" xfId="0" applyFont="1" applyBorder="1" applyProtection="1"/>
    <xf numFmtId="0" fontId="0" fillId="0" borderId="0" xfId="0" applyFont="1" applyBorder="1" applyProtection="1"/>
    <xf numFmtId="167" fontId="9" fillId="0" borderId="0" xfId="0" applyNumberFormat="1" applyFont="1" applyBorder="1" applyProtection="1"/>
    <xf numFmtId="0" fontId="2" fillId="0" borderId="17" xfId="0" applyFont="1" applyBorder="1" applyProtection="1"/>
    <xf numFmtId="0" fontId="4" fillId="0" borderId="25" xfId="0" applyFont="1" applyBorder="1" applyProtection="1"/>
    <xf numFmtId="0" fontId="0" fillId="0" borderId="25" xfId="0" applyBorder="1" applyProtection="1"/>
    <xf numFmtId="0" fontId="0" fillId="0" borderId="26" xfId="0" applyBorder="1" applyProtection="1"/>
    <xf numFmtId="0" fontId="9" fillId="0" borderId="14" xfId="0" applyFont="1" applyBorder="1" applyProtection="1"/>
    <xf numFmtId="0" fontId="4" fillId="0" borderId="16" xfId="0" applyFont="1" applyBorder="1" applyAlignment="1" applyProtection="1">
      <alignment horizontal="center" shrinkToFit="1"/>
    </xf>
    <xf numFmtId="0" fontId="0" fillId="0" borderId="14" xfId="0" applyBorder="1" applyProtection="1"/>
    <xf numFmtId="165" fontId="0" fillId="0" borderId="16" xfId="0" applyNumberFormat="1" applyBorder="1" applyAlignment="1" applyProtection="1">
      <alignment horizontal="center"/>
    </xf>
    <xf numFmtId="165" fontId="0" fillId="0" borderId="16" xfId="0" applyNumberFormat="1" applyBorder="1" applyAlignment="1" applyProtection="1"/>
    <xf numFmtId="165" fontId="0" fillId="0" borderId="27" xfId="0" applyNumberFormat="1" applyBorder="1" applyAlignment="1" applyProtection="1">
      <alignment horizontal="left"/>
    </xf>
    <xf numFmtId="165" fontId="0" fillId="0" borderId="28" xfId="0" applyNumberFormat="1" applyBorder="1" applyAlignment="1" applyProtection="1">
      <alignment horizontal="left"/>
    </xf>
    <xf numFmtId="0" fontId="7" fillId="0" borderId="0" xfId="0" applyFont="1" applyBorder="1" applyProtection="1"/>
    <xf numFmtId="0" fontId="7" fillId="0" borderId="14" xfId="0" applyFont="1" applyBorder="1" applyAlignment="1" applyProtection="1">
      <alignment horizontal="left"/>
    </xf>
    <xf numFmtId="0" fontId="7" fillId="0" borderId="31" xfId="0" applyFont="1" applyBorder="1" applyAlignment="1" applyProtection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shrinkToFit="1"/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</xf>
    <xf numFmtId="167" fontId="7" fillId="0" borderId="0" xfId="0" applyNumberFormat="1" applyFont="1" applyBorder="1" applyAlignment="1" applyProtection="1">
      <alignment horizontal="right"/>
    </xf>
    <xf numFmtId="168" fontId="7" fillId="0" borderId="0" xfId="0" applyNumberFormat="1" applyFont="1" applyBorder="1" applyAlignment="1" applyProtection="1">
      <alignment horizontal="right"/>
    </xf>
    <xf numFmtId="0" fontId="0" fillId="0" borderId="27" xfId="0" applyBorder="1" applyAlignment="1" applyProtection="1">
      <alignment horizontal="left"/>
    </xf>
    <xf numFmtId="0" fontId="8" fillId="0" borderId="0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/>
      <protection locked="0"/>
    </xf>
    <xf numFmtId="1" fontId="8" fillId="0" borderId="2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0" borderId="6" xfId="0" applyNumberFormat="1" applyFont="1" applyFill="1" applyBorder="1" applyAlignment="1" applyProtection="1">
      <alignment horizontal="center"/>
      <protection locked="0"/>
    </xf>
    <xf numFmtId="1" fontId="8" fillId="0" borderId="3" xfId="0" applyNumberFormat="1" applyFont="1" applyBorder="1" applyAlignment="1" applyProtection="1">
      <alignment horizontal="center"/>
      <protection locked="0"/>
    </xf>
    <xf numFmtId="1" fontId="8" fillId="0" borderId="4" xfId="0" applyNumberFormat="1" applyFont="1" applyFill="1" applyBorder="1" applyAlignment="1" applyProtection="1">
      <alignment horizontal="center"/>
      <protection locked="0"/>
    </xf>
    <xf numFmtId="1" fontId="8" fillId="0" borderId="4" xfId="0" applyNumberFormat="1" applyFont="1" applyBorder="1" applyAlignment="1" applyProtection="1">
      <alignment horizontal="center"/>
      <protection locked="0"/>
    </xf>
    <xf numFmtId="1" fontId="8" fillId="0" borderId="6" xfId="0" applyNumberFormat="1" applyFont="1" applyBorder="1" applyAlignment="1" applyProtection="1">
      <alignment horizontal="center"/>
      <protection locked="0"/>
    </xf>
    <xf numFmtId="1" fontId="8" fillId="0" borderId="33" xfId="0" applyNumberFormat="1" applyFont="1" applyBorder="1" applyAlignment="1" applyProtection="1">
      <alignment horizontal="center"/>
      <protection locked="0"/>
    </xf>
    <xf numFmtId="1" fontId="8" fillId="0" borderId="5" xfId="0" applyNumberFormat="1" applyFont="1" applyBorder="1" applyAlignment="1" applyProtection="1">
      <alignment horizontal="center"/>
      <protection locked="0"/>
    </xf>
    <xf numFmtId="1" fontId="8" fillId="0" borderId="34" xfId="0" applyNumberFormat="1" applyFont="1" applyFill="1" applyBorder="1" applyAlignment="1" applyProtection="1">
      <alignment horizontal="center"/>
      <protection locked="0"/>
    </xf>
    <xf numFmtId="1" fontId="8" fillId="0" borderId="26" xfId="0" applyNumberFormat="1" applyFont="1" applyBorder="1" applyAlignment="1" applyProtection="1">
      <alignment horizontal="center"/>
      <protection locked="0"/>
    </xf>
    <xf numFmtId="1" fontId="8" fillId="0" borderId="17" xfId="0" applyNumberFormat="1" applyFont="1" applyFill="1" applyBorder="1" applyAlignment="1" applyProtection="1">
      <alignment horizontal="center"/>
      <protection locked="0"/>
    </xf>
    <xf numFmtId="1" fontId="8" fillId="0" borderId="17" xfId="0" applyNumberFormat="1" applyFont="1" applyBorder="1" applyAlignment="1" applyProtection="1">
      <alignment horizontal="center"/>
      <protection locked="0"/>
    </xf>
    <xf numFmtId="1" fontId="8" fillId="0" borderId="34" xfId="0" applyNumberFormat="1" applyFont="1" applyBorder="1" applyAlignment="1" applyProtection="1">
      <alignment horizontal="center"/>
      <protection locked="0"/>
    </xf>
    <xf numFmtId="14" fontId="8" fillId="0" borderId="4" xfId="0" applyNumberFormat="1" applyFont="1" applyBorder="1" applyAlignment="1" applyProtection="1">
      <alignment horizontal="center"/>
      <protection locked="0"/>
    </xf>
    <xf numFmtId="14" fontId="8" fillId="0" borderId="17" xfId="0" applyNumberFormat="1" applyFont="1" applyBorder="1" applyAlignment="1" applyProtection="1">
      <alignment horizontal="center"/>
      <protection locked="0"/>
    </xf>
    <xf numFmtId="49" fontId="8" fillId="0" borderId="2" xfId="0" applyNumberFormat="1" applyFont="1" applyBorder="1" applyProtection="1">
      <protection locked="0"/>
    </xf>
    <xf numFmtId="49" fontId="8" fillId="0" borderId="33" xfId="0" applyNumberFormat="1" applyFont="1" applyBorder="1" applyProtection="1">
      <protection locked="0"/>
    </xf>
    <xf numFmtId="1" fontId="21" fillId="0" borderId="45" xfId="0" applyNumberFormat="1" applyFont="1" applyBorder="1" applyAlignment="1" applyProtection="1">
      <alignment horizontal="center"/>
      <protection locked="0"/>
    </xf>
    <xf numFmtId="1" fontId="21" fillId="0" borderId="46" xfId="0" applyNumberFormat="1" applyFont="1" applyBorder="1" applyAlignment="1" applyProtection="1">
      <alignment horizontal="center"/>
      <protection locked="0"/>
    </xf>
    <xf numFmtId="1" fontId="21" fillId="0" borderId="42" xfId="0" applyNumberFormat="1" applyFont="1" applyFill="1" applyBorder="1" applyAlignment="1" applyProtection="1">
      <alignment horizontal="center"/>
      <protection locked="0"/>
    </xf>
    <xf numFmtId="1" fontId="21" fillId="0" borderId="47" xfId="0" applyNumberFormat="1" applyFont="1" applyBorder="1" applyAlignment="1" applyProtection="1">
      <alignment horizontal="center"/>
      <protection locked="0"/>
    </xf>
    <xf numFmtId="1" fontId="21" fillId="0" borderId="43" xfId="0" applyNumberFormat="1" applyFont="1" applyFill="1" applyBorder="1" applyAlignment="1" applyProtection="1">
      <alignment horizontal="center"/>
      <protection locked="0"/>
    </xf>
    <xf numFmtId="1" fontId="21" fillId="0" borderId="43" xfId="0" applyNumberFormat="1" applyFont="1" applyBorder="1" applyAlignment="1" applyProtection="1">
      <alignment horizontal="center"/>
      <protection locked="0"/>
    </xf>
    <xf numFmtId="1" fontId="21" fillId="0" borderId="42" xfId="0" applyNumberFormat="1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left"/>
    </xf>
    <xf numFmtId="0" fontId="23" fillId="0" borderId="0" xfId="0" applyFont="1" applyAlignment="1" applyProtection="1">
      <alignment vertical="center"/>
    </xf>
    <xf numFmtId="0" fontId="23" fillId="0" borderId="0" xfId="0" applyFont="1" applyProtection="1"/>
    <xf numFmtId="0" fontId="25" fillId="0" borderId="0" xfId="0" applyFont="1" applyProtection="1"/>
    <xf numFmtId="0" fontId="23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49" fontId="10" fillId="2" borderId="19" xfId="0" applyNumberFormat="1" applyFont="1" applyFill="1" applyBorder="1" applyAlignment="1" applyProtection="1">
      <alignment horizontal="right"/>
    </xf>
    <xf numFmtId="49" fontId="0" fillId="2" borderId="29" xfId="0" applyNumberFormat="1" applyFill="1" applyBorder="1" applyProtection="1"/>
    <xf numFmtId="49" fontId="2" fillId="2" borderId="20" xfId="0" applyNumberFormat="1" applyFont="1" applyFill="1" applyBorder="1" applyProtection="1"/>
    <xf numFmtId="49" fontId="0" fillId="2" borderId="0" xfId="0" applyNumberFormat="1" applyFill="1" applyBorder="1" applyProtection="1"/>
    <xf numFmtId="49" fontId="2" fillId="2" borderId="0" xfId="0" applyNumberFormat="1" applyFont="1" applyFill="1" applyBorder="1" applyAlignment="1" applyProtection="1">
      <alignment horizontal="right"/>
    </xf>
    <xf numFmtId="49" fontId="0" fillId="2" borderId="24" xfId="0" applyNumberFormat="1" applyFill="1" applyBorder="1" applyProtection="1"/>
    <xf numFmtId="49" fontId="10" fillId="2" borderId="20" xfId="0" applyNumberFormat="1" applyFont="1" applyFill="1" applyBorder="1" applyAlignment="1" applyProtection="1">
      <alignment horizontal="right"/>
    </xf>
    <xf numFmtId="49" fontId="10" fillId="2" borderId="0" xfId="0" applyNumberFormat="1" applyFont="1" applyFill="1" applyBorder="1" applyAlignment="1" applyProtection="1">
      <alignment horizontal="right"/>
    </xf>
    <xf numFmtId="49" fontId="18" fillId="2" borderId="27" xfId="0" applyNumberFormat="1" applyFont="1" applyFill="1" applyBorder="1" applyAlignment="1" applyProtection="1">
      <alignment horizontal="center"/>
      <protection locked="0"/>
    </xf>
    <xf numFmtId="49" fontId="10" fillId="2" borderId="0" xfId="0" applyNumberFormat="1" applyFont="1" applyFill="1" applyBorder="1" applyAlignment="1" applyProtection="1">
      <alignment horizontal="right" vertical="center"/>
    </xf>
    <xf numFmtId="49" fontId="18" fillId="2" borderId="27" xfId="0" applyNumberFormat="1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</xf>
    <xf numFmtId="49" fontId="8" fillId="2" borderId="24" xfId="0" applyNumberFormat="1" applyFont="1" applyFill="1" applyBorder="1" applyAlignment="1" applyProtection="1">
      <alignment horizontal="center"/>
    </xf>
    <xf numFmtId="49" fontId="0" fillId="2" borderId="21" xfId="0" applyNumberFormat="1" applyFill="1" applyBorder="1" applyProtection="1"/>
    <xf numFmtId="49" fontId="0" fillId="2" borderId="22" xfId="0" applyNumberFormat="1" applyFill="1" applyBorder="1" applyProtection="1"/>
    <xf numFmtId="49" fontId="0" fillId="2" borderId="23" xfId="0" applyNumberFormat="1" applyFill="1" applyBorder="1" applyProtection="1"/>
    <xf numFmtId="0" fontId="0" fillId="3" borderId="7" xfId="0" applyFill="1" applyBorder="1" applyAlignment="1" applyProtection="1">
      <alignment horizontal="center" shrinkToFit="1"/>
    </xf>
    <xf numFmtId="0" fontId="0" fillId="3" borderId="8" xfId="0" applyFill="1" applyBorder="1" applyAlignment="1" applyProtection="1">
      <alignment horizontal="center" shrinkToFit="1"/>
    </xf>
    <xf numFmtId="0" fontId="0" fillId="3" borderId="10" xfId="0" applyFill="1" applyBorder="1" applyAlignment="1" applyProtection="1">
      <alignment horizontal="center" shrinkToFit="1"/>
    </xf>
    <xf numFmtId="0" fontId="0" fillId="3" borderId="11" xfId="0" applyFill="1" applyBorder="1" applyAlignment="1" applyProtection="1">
      <alignment horizontal="center" shrinkToFit="1"/>
    </xf>
    <xf numFmtId="0" fontId="0" fillId="3" borderId="9" xfId="0" applyFill="1" applyBorder="1" applyAlignment="1" applyProtection="1">
      <alignment horizontal="center" shrinkToFit="1"/>
    </xf>
    <xf numFmtId="0" fontId="0" fillId="3" borderId="29" xfId="0" applyFill="1" applyBorder="1" applyAlignment="1" applyProtection="1">
      <alignment horizontal="center" shrinkToFit="1"/>
    </xf>
    <xf numFmtId="166" fontId="0" fillId="3" borderId="12" xfId="0" applyNumberFormat="1" applyFill="1" applyBorder="1" applyAlignment="1" applyProtection="1">
      <alignment horizontal="center" shrinkToFit="1"/>
    </xf>
    <xf numFmtId="166" fontId="0" fillId="3" borderId="13" xfId="0" applyNumberFormat="1" applyFill="1" applyBorder="1" applyAlignment="1" applyProtection="1">
      <alignment horizontal="center" shrinkToFit="1"/>
    </xf>
    <xf numFmtId="166" fontId="0" fillId="3" borderId="16" xfId="0" applyNumberFormat="1" applyFill="1" applyBorder="1" applyAlignment="1" applyProtection="1">
      <alignment horizontal="center" shrinkToFit="1"/>
    </xf>
    <xf numFmtId="166" fontId="0" fillId="3" borderId="15" xfId="0" applyNumberFormat="1" applyFill="1" applyBorder="1" applyAlignment="1" applyProtection="1">
      <alignment horizontal="center" shrinkToFit="1"/>
    </xf>
    <xf numFmtId="0" fontId="0" fillId="3" borderId="12" xfId="0" applyFill="1" applyBorder="1" applyAlignment="1" applyProtection="1">
      <alignment horizontal="center" shrinkToFit="1"/>
    </xf>
    <xf numFmtId="0" fontId="0" fillId="3" borderId="14" xfId="0" applyFill="1" applyBorder="1" applyAlignment="1" applyProtection="1">
      <alignment horizontal="center" shrinkToFit="1"/>
    </xf>
    <xf numFmtId="16" fontId="0" fillId="3" borderId="12" xfId="0" applyNumberFormat="1" applyFill="1" applyBorder="1" applyAlignment="1" applyProtection="1">
      <alignment horizontal="center" shrinkToFit="1"/>
    </xf>
    <xf numFmtId="16" fontId="0" fillId="3" borderId="13" xfId="0" applyNumberFormat="1" applyFill="1" applyBorder="1" applyAlignment="1" applyProtection="1">
      <alignment horizontal="center" shrinkToFit="1"/>
    </xf>
    <xf numFmtId="16" fontId="7" fillId="3" borderId="15" xfId="0" applyNumberFormat="1" applyFont="1" applyFill="1" applyBorder="1" applyAlignment="1" applyProtection="1">
      <alignment horizontal="center" shrinkToFit="1"/>
    </xf>
    <xf numFmtId="16" fontId="0" fillId="3" borderId="16" xfId="0" applyNumberFormat="1" applyFill="1" applyBorder="1" applyAlignment="1" applyProtection="1">
      <alignment horizontal="center" shrinkToFit="1"/>
    </xf>
    <xf numFmtId="16" fontId="0" fillId="3" borderId="14" xfId="0" applyNumberFormat="1" applyFill="1" applyBorder="1" applyAlignment="1" applyProtection="1">
      <alignment horizontal="center" shrinkToFit="1"/>
    </xf>
    <xf numFmtId="16" fontId="0" fillId="3" borderId="30" xfId="0" applyNumberFormat="1" applyFill="1" applyBorder="1" applyAlignment="1" applyProtection="1">
      <alignment horizontal="center" shrinkToFit="1"/>
    </xf>
    <xf numFmtId="16" fontId="0" fillId="3" borderId="24" xfId="0" applyNumberFormat="1" applyFill="1" applyBorder="1" applyAlignment="1" applyProtection="1">
      <alignment horizontal="center" shrinkToFit="1"/>
    </xf>
    <xf numFmtId="1" fontId="1" fillId="3" borderId="46" xfId="0" applyNumberFormat="1" applyFont="1" applyFill="1" applyBorder="1" applyAlignment="1" applyProtection="1">
      <alignment horizontal="center"/>
    </xf>
    <xf numFmtId="1" fontId="1" fillId="3" borderId="42" xfId="0" applyNumberFormat="1" applyFont="1" applyFill="1" applyBorder="1" applyAlignment="1" applyProtection="1">
      <alignment horizontal="center"/>
    </xf>
    <xf numFmtId="0" fontId="7" fillId="3" borderId="2" xfId="0" applyFont="1" applyFill="1" applyBorder="1" applyProtection="1"/>
    <xf numFmtId="164" fontId="1" fillId="3" borderId="6" xfId="1" applyFill="1" applyBorder="1" applyProtection="1"/>
    <xf numFmtId="1" fontId="2" fillId="3" borderId="24" xfId="0" applyNumberFormat="1" applyFont="1" applyFill="1" applyBorder="1" applyAlignment="1" applyProtection="1">
      <alignment horizontal="center" vertical="center"/>
    </xf>
    <xf numFmtId="164" fontId="7" fillId="3" borderId="24" xfId="2" applyFont="1" applyFill="1" applyBorder="1" applyAlignment="1" applyProtection="1">
      <alignment horizontal="center" vertical="center"/>
    </xf>
    <xf numFmtId="164" fontId="7" fillId="3" borderId="24" xfId="0" applyNumberFormat="1" applyFont="1" applyFill="1" applyBorder="1" applyAlignment="1" applyProtection="1">
      <alignment horizontal="center" vertical="center"/>
    </xf>
    <xf numFmtId="0" fontId="7" fillId="3" borderId="41" xfId="0" applyFont="1" applyFill="1" applyBorder="1" applyAlignment="1" applyProtection="1"/>
    <xf numFmtId="164" fontId="2" fillId="3" borderId="21" xfId="2" applyFont="1" applyFill="1" applyBorder="1" applyProtection="1"/>
    <xf numFmtId="1" fontId="2" fillId="3" borderId="22" xfId="2" applyNumberFormat="1" applyFont="1" applyFill="1" applyBorder="1" applyProtection="1"/>
    <xf numFmtId="0" fontId="0" fillId="3" borderId="22" xfId="0" applyFill="1" applyBorder="1" applyProtection="1"/>
    <xf numFmtId="164" fontId="2" fillId="3" borderId="23" xfId="2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164" fontId="6" fillId="4" borderId="0" xfId="2" applyFont="1" applyFill="1" applyBorder="1" applyAlignment="1" applyProtection="1">
      <alignment vertical="center"/>
    </xf>
    <xf numFmtId="0" fontId="7" fillId="3" borderId="20" xfId="0" applyFont="1" applyFill="1" applyBorder="1" applyAlignment="1" applyProtection="1">
      <alignment horizontal="right" vertical="center"/>
    </xf>
    <xf numFmtId="0" fontId="7" fillId="3" borderId="0" xfId="0" applyFont="1" applyFill="1" applyBorder="1" applyAlignment="1" applyProtection="1">
      <alignment horizontal="right" vertical="center"/>
    </xf>
    <xf numFmtId="0" fontId="2" fillId="3" borderId="51" xfId="0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0" fontId="1" fillId="3" borderId="53" xfId="0" applyFont="1" applyFill="1" applyBorder="1" applyAlignment="1" applyProtection="1"/>
    <xf numFmtId="1" fontId="7" fillId="0" borderId="0" xfId="0" applyNumberFormat="1" applyFont="1" applyBorder="1" applyAlignment="1" applyProtection="1">
      <alignment horizontal="left"/>
    </xf>
    <xf numFmtId="0" fontId="7" fillId="3" borderId="20" xfId="0" applyFont="1" applyFill="1" applyBorder="1" applyAlignment="1" applyProtection="1">
      <alignment horizontal="right" vertical="center"/>
    </xf>
    <xf numFmtId="0" fontId="7" fillId="3" borderId="0" xfId="0" applyFont="1" applyFill="1" applyBorder="1" applyAlignment="1" applyProtection="1">
      <alignment horizontal="right" vertical="center"/>
    </xf>
    <xf numFmtId="0" fontId="0" fillId="3" borderId="20" xfId="0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right" vertical="center"/>
    </xf>
    <xf numFmtId="0" fontId="0" fillId="3" borderId="18" xfId="0" applyFill="1" applyBorder="1" applyAlignment="1" applyProtection="1">
      <alignment horizontal="center" vertical="center"/>
    </xf>
    <xf numFmtId="0" fontId="0" fillId="3" borderId="29" xfId="0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shrinkToFit="1"/>
    </xf>
    <xf numFmtId="165" fontId="0" fillId="0" borderId="0" xfId="0" applyNumberFormat="1" applyBorder="1" applyAlignment="1" applyProtection="1">
      <alignment horizontal="center"/>
    </xf>
    <xf numFmtId="165" fontId="0" fillId="0" borderId="16" xfId="0" applyNumberFormat="1" applyBorder="1" applyAlignment="1" applyProtection="1">
      <alignment horizontal="center"/>
    </xf>
    <xf numFmtId="165" fontId="0" fillId="0" borderId="0" xfId="0" applyNumberFormat="1" applyAlignment="1" applyProtection="1">
      <alignment horizontal="center"/>
      <protection locked="0"/>
    </xf>
    <xf numFmtId="0" fontId="11" fillId="3" borderId="18" xfId="0" applyFont="1" applyFill="1" applyBorder="1" applyAlignment="1" applyProtection="1">
      <alignment horizontal="center" vertical="center"/>
    </xf>
    <xf numFmtId="0" fontId="11" fillId="3" borderId="19" xfId="0" applyFont="1" applyFill="1" applyBorder="1" applyAlignment="1" applyProtection="1">
      <alignment horizontal="center" vertical="center"/>
    </xf>
    <xf numFmtId="0" fontId="11" fillId="3" borderId="29" xfId="0" applyFont="1" applyFill="1" applyBorder="1" applyAlignment="1" applyProtection="1">
      <alignment horizontal="center" vertical="center"/>
    </xf>
    <xf numFmtId="49" fontId="18" fillId="2" borderId="32" xfId="0" applyNumberFormat="1" applyFont="1" applyFill="1" applyBorder="1" applyAlignment="1" applyProtection="1">
      <alignment horizontal="center"/>
      <protection locked="0"/>
    </xf>
    <xf numFmtId="0" fontId="2" fillId="3" borderId="35" xfId="0" applyFont="1" applyFill="1" applyBorder="1" applyAlignment="1" applyProtection="1">
      <alignment horizontal="center"/>
    </xf>
    <xf numFmtId="0" fontId="2" fillId="3" borderId="36" xfId="0" applyFont="1" applyFill="1" applyBorder="1" applyAlignment="1" applyProtection="1">
      <alignment horizontal="center"/>
    </xf>
    <xf numFmtId="0" fontId="2" fillId="3" borderId="37" xfId="0" applyFont="1" applyFill="1" applyBorder="1" applyAlignment="1" applyProtection="1">
      <alignment horizontal="center"/>
    </xf>
    <xf numFmtId="0" fontId="2" fillId="3" borderId="38" xfId="0" applyFont="1" applyFill="1" applyBorder="1" applyAlignment="1" applyProtection="1">
      <alignment horizontal="center"/>
    </xf>
    <xf numFmtId="0" fontId="2" fillId="3" borderId="39" xfId="0" applyFont="1" applyFill="1" applyBorder="1" applyAlignment="1" applyProtection="1">
      <alignment horizontal="center"/>
    </xf>
    <xf numFmtId="0" fontId="2" fillId="3" borderId="40" xfId="0" applyFont="1" applyFill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left" vertical="center"/>
    </xf>
    <xf numFmtId="49" fontId="10" fillId="2" borderId="18" xfId="0" applyNumberFormat="1" applyFont="1" applyFill="1" applyBorder="1" applyAlignment="1" applyProtection="1">
      <alignment horizontal="right" vertical="center"/>
    </xf>
    <xf numFmtId="49" fontId="10" fillId="2" borderId="19" xfId="0" applyNumberFormat="1" applyFont="1" applyFill="1" applyBorder="1" applyAlignment="1" applyProtection="1">
      <alignment horizontal="right" vertical="center"/>
    </xf>
    <xf numFmtId="49" fontId="19" fillId="2" borderId="32" xfId="0" applyNumberFormat="1" applyFont="1" applyFill="1" applyBorder="1" applyAlignment="1" applyProtection="1">
      <alignment horizontal="center"/>
      <protection locked="0"/>
    </xf>
    <xf numFmtId="49" fontId="10" fillId="2" borderId="19" xfId="0" applyNumberFormat="1" applyFont="1" applyFill="1" applyBorder="1" applyAlignment="1" applyProtection="1">
      <alignment horizontal="right"/>
    </xf>
    <xf numFmtId="49" fontId="18" fillId="2" borderId="27" xfId="0" applyNumberFormat="1" applyFont="1" applyFill="1" applyBorder="1" applyAlignment="1" applyProtection="1">
      <alignment horizontal="center"/>
      <protection locked="0"/>
    </xf>
    <xf numFmtId="0" fontId="7" fillId="3" borderId="49" xfId="0" applyFont="1" applyFill="1" applyBorder="1" applyAlignment="1" applyProtection="1">
      <alignment horizontal="center"/>
    </xf>
    <xf numFmtId="0" fontId="7" fillId="3" borderId="50" xfId="0" applyFont="1" applyFill="1" applyBorder="1" applyAlignment="1" applyProtection="1">
      <alignment horizontal="center"/>
    </xf>
    <xf numFmtId="0" fontId="7" fillId="3" borderId="48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20" fillId="4" borderId="48" xfId="0" applyFont="1" applyFill="1" applyBorder="1" applyAlignment="1" applyProtection="1">
      <alignment horizontal="center"/>
    </xf>
    <xf numFmtId="0" fontId="20" fillId="4" borderId="44" xfId="0" applyFont="1" applyFill="1" applyBorder="1" applyAlignment="1" applyProtection="1">
      <alignment horizontal="center"/>
    </xf>
  </cellXfs>
  <cellStyles count="3">
    <cellStyle name="Euro" xfId="1"/>
    <cellStyle name="Monétaire" xfId="2" builtinId="4"/>
    <cellStyle name="Normal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9EE72"/>
      <color rgb="FF0EE2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493060</xdr:colOff>
      <xdr:row>1</xdr:row>
      <xdr:rowOff>11207</xdr:rowOff>
    </xdr:from>
    <xdr:to>
      <xdr:col>14</xdr:col>
      <xdr:colOff>470647</xdr:colOff>
      <xdr:row>11</xdr:row>
      <xdr:rowOff>161644</xdr:rowOff>
    </xdr:to>
    <xdr:pic>
      <xdr:nvPicPr>
        <xdr:cNvPr id="5" name="Image 4" descr="C:\Users\gregoirec.ATTERT\AppData\Local\Microsoft\Windows\Temporary Internet Files\Content.IE5\2GVORTLX\1545832736[1]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1442" y="168089"/>
          <a:ext cx="2129117" cy="21002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44824</xdr:colOff>
      <xdr:row>1</xdr:row>
      <xdr:rowOff>44825</xdr:rowOff>
    </xdr:from>
    <xdr:to>
      <xdr:col>5</xdr:col>
      <xdr:colOff>641507</xdr:colOff>
      <xdr:row>11</xdr:row>
      <xdr:rowOff>98511</xdr:rowOff>
    </xdr:to>
    <xdr:pic>
      <xdr:nvPicPr>
        <xdr:cNvPr id="6" name="Image 5" descr="C:\Users\gregoirec.ATTERT\AppData\Local\Microsoft\Windows\Temporary Internet Files\Content.IE5\TM6H58GB\1545832736[1]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5795" y="201707"/>
          <a:ext cx="2031036" cy="2003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view="pageLayout" zoomScale="85" zoomScaleNormal="90" zoomScalePageLayoutView="85" workbookViewId="0">
      <selection activeCell="A20" sqref="A20:K21"/>
    </sheetView>
  </sheetViews>
  <sheetFormatPr baseColWidth="10" defaultColWidth="11.42578125" defaultRowHeight="12.75" x14ac:dyDescent="0.2"/>
  <cols>
    <col min="1" max="1" width="15.7109375" style="27" customWidth="1"/>
    <col min="2" max="2" width="11.42578125" style="27" customWidth="1"/>
    <col min="3" max="16" width="10.28515625" style="27" customWidth="1"/>
    <col min="17" max="17" width="9.7109375" style="27" customWidth="1"/>
    <col min="18" max="16384" width="11.42578125" style="27"/>
  </cols>
  <sheetData>
    <row r="1" spans="1:17" s="1" customFormat="1" x14ac:dyDescent="0.2"/>
    <row r="2" spans="1:17" s="1" customFormat="1" ht="12" customHeight="1" x14ac:dyDescent="0.3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7" s="1" customFormat="1" ht="17.25" customHeight="1" x14ac:dyDescent="0.3">
      <c r="A3" s="68" t="s">
        <v>1</v>
      </c>
      <c r="B3" s="70"/>
      <c r="C3" s="70"/>
      <c r="D3" s="138" t="s">
        <v>46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71"/>
    </row>
    <row r="4" spans="1:17" s="1" customFormat="1" ht="10.5" customHeight="1" x14ac:dyDescent="0.3">
      <c r="A4" s="72" t="s">
        <v>2</v>
      </c>
      <c r="B4" s="70"/>
      <c r="C4" s="71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71"/>
    </row>
    <row r="5" spans="1:17" s="1" customFormat="1" ht="15.75" customHeight="1" x14ac:dyDescent="0.3">
      <c r="A5" s="69" t="s">
        <v>3</v>
      </c>
      <c r="B5" s="70"/>
      <c r="C5" s="139" t="s">
        <v>21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1:17" s="1" customFormat="1" ht="16.5" customHeight="1" x14ac:dyDescent="0.3">
      <c r="A6" s="70" t="s">
        <v>4</v>
      </c>
      <c r="B6" s="70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7" spans="1:17" s="1" customFormat="1" ht="16.5" x14ac:dyDescent="0.3">
      <c r="A7" s="70" t="s">
        <v>44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7" s="1" customFormat="1" ht="18.75" customHeight="1" x14ac:dyDescent="0.3">
      <c r="A8" s="69" t="s">
        <v>18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7" s="1" customFormat="1" ht="13.5" customHeight="1" x14ac:dyDescent="0.3">
      <c r="A9" s="69" t="s">
        <v>19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7" s="1" customFormat="1" ht="15.75" customHeight="1" thickBot="1" x14ac:dyDescent="0.35">
      <c r="C10" s="2"/>
      <c r="D10" s="2"/>
      <c r="E10" s="2"/>
      <c r="F10" s="2"/>
      <c r="G10" s="2"/>
    </row>
    <row r="11" spans="1:17" ht="15.75" customHeight="1" x14ac:dyDescent="0.25">
      <c r="A11" s="155" t="s">
        <v>28</v>
      </c>
      <c r="B11" s="156"/>
      <c r="C11" s="157"/>
      <c r="D11" s="157"/>
      <c r="E11" s="157"/>
      <c r="F11" s="157"/>
      <c r="G11" s="158" t="s">
        <v>30</v>
      </c>
      <c r="H11" s="158"/>
      <c r="I11" s="147"/>
      <c r="J11" s="147"/>
      <c r="K11" s="147"/>
      <c r="L11" s="147"/>
      <c r="M11" s="73" t="s">
        <v>31</v>
      </c>
      <c r="N11" s="147"/>
      <c r="O11" s="147"/>
      <c r="P11" s="147"/>
      <c r="Q11" s="74"/>
    </row>
    <row r="12" spans="1:17" ht="15.75" customHeight="1" x14ac:dyDescent="0.2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7"/>
      <c r="L12" s="76"/>
      <c r="M12" s="76"/>
      <c r="N12" s="76"/>
      <c r="O12" s="76"/>
      <c r="P12" s="76"/>
      <c r="Q12" s="78"/>
    </row>
    <row r="13" spans="1:17" ht="15.75" customHeight="1" x14ac:dyDescent="0.25">
      <c r="A13" s="79" t="s">
        <v>29</v>
      </c>
      <c r="B13" s="159"/>
      <c r="C13" s="159"/>
      <c r="D13" s="159"/>
      <c r="E13" s="159"/>
      <c r="F13" s="80" t="s">
        <v>14</v>
      </c>
      <c r="G13" s="81"/>
      <c r="H13" s="82" t="s">
        <v>15</v>
      </c>
      <c r="I13" s="83"/>
      <c r="J13" s="80"/>
      <c r="K13" s="84" t="s">
        <v>16</v>
      </c>
      <c r="L13" s="159"/>
      <c r="M13" s="159"/>
      <c r="N13" s="159"/>
      <c r="O13" s="159"/>
      <c r="P13" s="159"/>
      <c r="Q13" s="85"/>
    </row>
    <row r="14" spans="1:17" ht="15.75" customHeight="1" thickBot="1" x14ac:dyDescent="0.25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8"/>
    </row>
    <row r="15" spans="1:17" ht="21.75" customHeight="1" thickBot="1" x14ac:dyDescent="0.3">
      <c r="A15" s="8"/>
      <c r="B15" s="3"/>
      <c r="C15" s="4"/>
      <c r="D15" s="4"/>
      <c r="E15" s="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3.5" thickBot="1" x14ac:dyDescent="0.25">
      <c r="A16" s="132" t="s">
        <v>17</v>
      </c>
      <c r="B16" s="133"/>
      <c r="C16" s="148" t="s">
        <v>27</v>
      </c>
      <c r="D16" s="149"/>
      <c r="E16" s="149"/>
      <c r="F16" s="149"/>
      <c r="G16" s="150"/>
      <c r="H16" s="151" t="s">
        <v>25</v>
      </c>
      <c r="I16" s="152"/>
      <c r="J16" s="152"/>
      <c r="K16" s="152"/>
      <c r="L16" s="153"/>
      <c r="M16" s="148" t="s">
        <v>26</v>
      </c>
      <c r="N16" s="149"/>
      <c r="O16" s="149"/>
      <c r="P16" s="149"/>
      <c r="Q16" s="150"/>
    </row>
    <row r="17" spans="1:17" x14ac:dyDescent="0.2">
      <c r="A17" s="134"/>
      <c r="B17" s="135"/>
      <c r="C17" s="89" t="s">
        <v>5</v>
      </c>
      <c r="D17" s="90" t="s">
        <v>9</v>
      </c>
      <c r="E17" s="90" t="s">
        <v>6</v>
      </c>
      <c r="F17" s="90" t="s">
        <v>7</v>
      </c>
      <c r="G17" s="91" t="s">
        <v>8</v>
      </c>
      <c r="H17" s="92" t="s">
        <v>5</v>
      </c>
      <c r="I17" s="90" t="s">
        <v>9</v>
      </c>
      <c r="J17" s="90" t="s">
        <v>6</v>
      </c>
      <c r="K17" s="90" t="s">
        <v>7</v>
      </c>
      <c r="L17" s="93" t="s">
        <v>8</v>
      </c>
      <c r="M17" s="89" t="s">
        <v>5</v>
      </c>
      <c r="N17" s="90" t="s">
        <v>9</v>
      </c>
      <c r="O17" s="90" t="s">
        <v>6</v>
      </c>
      <c r="P17" s="90" t="s">
        <v>7</v>
      </c>
      <c r="Q17" s="94" t="s">
        <v>8</v>
      </c>
    </row>
    <row r="18" spans="1:17" ht="13.5" thickBot="1" x14ac:dyDescent="0.25">
      <c r="A18" s="136"/>
      <c r="B18" s="137"/>
      <c r="C18" s="95">
        <v>44402</v>
      </c>
      <c r="D18" s="96">
        <f>C18+1</f>
        <v>44403</v>
      </c>
      <c r="E18" s="96">
        <f t="shared" ref="E18:G18" si="0">D18+1</f>
        <v>44404</v>
      </c>
      <c r="F18" s="96">
        <f t="shared" si="0"/>
        <v>44405</v>
      </c>
      <c r="G18" s="96">
        <f t="shared" si="0"/>
        <v>44406</v>
      </c>
      <c r="H18" s="97">
        <f>C18+7</f>
        <v>44409</v>
      </c>
      <c r="I18" s="97">
        <f t="shared" ref="I18:L18" si="1">D18+7</f>
        <v>44410</v>
      </c>
      <c r="J18" s="97">
        <f t="shared" si="1"/>
        <v>44411</v>
      </c>
      <c r="K18" s="97">
        <f t="shared" si="1"/>
        <v>44412</v>
      </c>
      <c r="L18" s="97">
        <f t="shared" si="1"/>
        <v>44413</v>
      </c>
      <c r="M18" s="95">
        <f>H18+7</f>
        <v>44416</v>
      </c>
      <c r="N18" s="96">
        <f t="shared" ref="N18:Q18" si="2">I18+7</f>
        <v>44417</v>
      </c>
      <c r="O18" s="96">
        <f t="shared" si="2"/>
        <v>44418</v>
      </c>
      <c r="P18" s="96">
        <f t="shared" si="2"/>
        <v>44419</v>
      </c>
      <c r="Q18" s="98">
        <f t="shared" si="2"/>
        <v>44420</v>
      </c>
    </row>
    <row r="19" spans="1:17" s="28" customFormat="1" x14ac:dyDescent="0.2">
      <c r="A19" s="99" t="s">
        <v>10</v>
      </c>
      <c r="B19" s="100" t="s">
        <v>11</v>
      </c>
      <c r="C19" s="101"/>
      <c r="D19" s="102"/>
      <c r="E19" s="102"/>
      <c r="F19" s="102"/>
      <c r="G19" s="103" t="s">
        <v>12</v>
      </c>
      <c r="H19" s="104"/>
      <c r="I19" s="102"/>
      <c r="J19" s="102"/>
      <c r="K19" s="102"/>
      <c r="L19" s="105" t="s">
        <v>47</v>
      </c>
      <c r="M19" s="101"/>
      <c r="N19" s="102"/>
      <c r="O19" s="102"/>
      <c r="P19" s="106"/>
      <c r="Q19" s="107"/>
    </row>
    <row r="20" spans="1:17" ht="15" customHeight="1" x14ac:dyDescent="0.2">
      <c r="A20" s="58"/>
      <c r="B20" s="56"/>
      <c r="C20" s="42"/>
      <c r="D20" s="43"/>
      <c r="E20" s="43"/>
      <c r="F20" s="43"/>
      <c r="G20" s="44"/>
      <c r="H20" s="45"/>
      <c r="I20" s="43"/>
      <c r="J20" s="43"/>
      <c r="K20" s="43"/>
      <c r="L20" s="46"/>
      <c r="M20" s="42"/>
      <c r="N20" s="43"/>
      <c r="O20" s="43"/>
      <c r="P20" s="47"/>
      <c r="Q20" s="48"/>
    </row>
    <row r="21" spans="1:17" ht="15" customHeight="1" x14ac:dyDescent="0.2">
      <c r="A21" s="58"/>
      <c r="B21" s="56"/>
      <c r="C21" s="42"/>
      <c r="D21" s="43"/>
      <c r="E21" s="43"/>
      <c r="F21" s="43"/>
      <c r="G21" s="44"/>
      <c r="H21" s="45"/>
      <c r="I21" s="43"/>
      <c r="J21" s="43"/>
      <c r="K21" s="43"/>
      <c r="L21" s="46"/>
      <c r="M21" s="42"/>
      <c r="N21" s="43"/>
      <c r="O21" s="43"/>
      <c r="P21" s="47"/>
      <c r="Q21" s="48"/>
    </row>
    <row r="22" spans="1:17" ht="15" customHeight="1" x14ac:dyDescent="0.2">
      <c r="A22" s="58"/>
      <c r="B22" s="56"/>
      <c r="C22" s="42"/>
      <c r="D22" s="43"/>
      <c r="E22" s="43"/>
      <c r="F22" s="43"/>
      <c r="G22" s="44"/>
      <c r="H22" s="45"/>
      <c r="I22" s="43"/>
      <c r="J22" s="43"/>
      <c r="K22" s="43"/>
      <c r="L22" s="46"/>
      <c r="M22" s="42"/>
      <c r="N22" s="43"/>
      <c r="O22" s="43"/>
      <c r="P22" s="47"/>
      <c r="Q22" s="48"/>
    </row>
    <row r="23" spans="1:17" ht="15" customHeight="1" x14ac:dyDescent="0.2">
      <c r="A23" s="58"/>
      <c r="B23" s="56"/>
      <c r="C23" s="42"/>
      <c r="D23" s="43"/>
      <c r="E23" s="43"/>
      <c r="F23" s="43"/>
      <c r="G23" s="44"/>
      <c r="H23" s="45"/>
      <c r="I23" s="43"/>
      <c r="J23" s="43"/>
      <c r="K23" s="43"/>
      <c r="L23" s="46"/>
      <c r="M23" s="42"/>
      <c r="N23" s="43"/>
      <c r="O23" s="43"/>
      <c r="P23" s="47"/>
      <c r="Q23" s="48"/>
    </row>
    <row r="24" spans="1:17" ht="15" customHeight="1" thickBot="1" x14ac:dyDescent="0.25">
      <c r="A24" s="59"/>
      <c r="B24" s="57"/>
      <c r="C24" s="49"/>
      <c r="D24" s="50"/>
      <c r="E24" s="50"/>
      <c r="F24" s="50"/>
      <c r="G24" s="51"/>
      <c r="H24" s="52"/>
      <c r="I24" s="50"/>
      <c r="J24" s="50"/>
      <c r="K24" s="50"/>
      <c r="L24" s="53"/>
      <c r="M24" s="49"/>
      <c r="N24" s="50"/>
      <c r="O24" s="50"/>
      <c r="P24" s="54"/>
      <c r="Q24" s="55"/>
    </row>
    <row r="25" spans="1:17" ht="15" customHeight="1" thickTop="1" thickBot="1" x14ac:dyDescent="0.25">
      <c r="A25" s="162" t="s">
        <v>37</v>
      </c>
      <c r="B25" s="163"/>
      <c r="C25" s="108">
        <f>SUM(C20:C24)</f>
        <v>0</v>
      </c>
      <c r="D25" s="108">
        <f>SUM(D20:D24)</f>
        <v>0</v>
      </c>
      <c r="E25" s="108">
        <f>SUM(E20:E24)</f>
        <v>0</v>
      </c>
      <c r="F25" s="108">
        <f>SUM(F20:F24)</f>
        <v>0</v>
      </c>
      <c r="G25" s="109">
        <f>SUM(G20:G24)</f>
        <v>0</v>
      </c>
      <c r="H25" s="108">
        <f t="shared" ref="H25:Q25" si="3">SUM(H20:H24)</f>
        <v>0</v>
      </c>
      <c r="I25" s="108">
        <f t="shared" si="3"/>
        <v>0</v>
      </c>
      <c r="J25" s="108">
        <f t="shared" si="3"/>
        <v>0</v>
      </c>
      <c r="K25" s="108">
        <f t="shared" si="3"/>
        <v>0</v>
      </c>
      <c r="L25" s="109">
        <f t="shared" si="3"/>
        <v>0</v>
      </c>
      <c r="M25" s="108">
        <f t="shared" si="3"/>
        <v>0</v>
      </c>
      <c r="N25" s="108">
        <f t="shared" si="3"/>
        <v>0</v>
      </c>
      <c r="O25" s="108">
        <f t="shared" si="3"/>
        <v>0</v>
      </c>
      <c r="P25" s="108">
        <f t="shared" si="3"/>
        <v>0</v>
      </c>
      <c r="Q25" s="109">
        <f t="shared" si="3"/>
        <v>0</v>
      </c>
    </row>
    <row r="26" spans="1:17" ht="15" customHeight="1" thickTop="1" thickBot="1" x14ac:dyDescent="0.25">
      <c r="A26" s="164" t="s">
        <v>43</v>
      </c>
      <c r="B26" s="165"/>
      <c r="C26" s="60"/>
      <c r="D26" s="60"/>
      <c r="E26" s="61"/>
      <c r="F26" s="61"/>
      <c r="G26" s="62"/>
      <c r="H26" s="63"/>
      <c r="I26" s="61"/>
      <c r="J26" s="61"/>
      <c r="K26" s="61"/>
      <c r="L26" s="64"/>
      <c r="M26" s="60"/>
      <c r="N26" s="63"/>
      <c r="O26" s="61"/>
      <c r="P26" s="65"/>
      <c r="Q26" s="66"/>
    </row>
    <row r="27" spans="1:17" s="29" customFormat="1" ht="15" customHeight="1" thickTop="1" thickBot="1" x14ac:dyDescent="0.25">
      <c r="A27" s="38"/>
      <c r="B27" s="38"/>
      <c r="C27" s="37"/>
      <c r="D27" s="37"/>
      <c r="E27" s="37"/>
      <c r="F27" s="37"/>
      <c r="G27" s="39"/>
      <c r="H27" s="37"/>
      <c r="I27" s="37"/>
      <c r="J27" s="37"/>
      <c r="K27" s="37"/>
      <c r="L27" s="39"/>
      <c r="M27" s="37"/>
      <c r="N27" s="37"/>
      <c r="O27" s="37"/>
      <c r="P27" s="37"/>
      <c r="Q27" s="37"/>
    </row>
    <row r="28" spans="1:17" ht="15" customHeight="1" x14ac:dyDescent="0.2">
      <c r="A28" s="160" t="s">
        <v>32</v>
      </c>
      <c r="B28" s="161"/>
      <c r="C28" s="144" t="s">
        <v>38</v>
      </c>
      <c r="D28" s="145"/>
      <c r="E28" s="145"/>
      <c r="F28" s="145"/>
      <c r="G28" s="146"/>
      <c r="H28" s="144" t="s">
        <v>40</v>
      </c>
      <c r="I28" s="145"/>
      <c r="J28" s="145"/>
      <c r="K28" s="145"/>
      <c r="L28" s="146"/>
      <c r="M28" s="144" t="s">
        <v>41</v>
      </c>
      <c r="N28" s="145"/>
      <c r="O28" s="145"/>
      <c r="P28" s="145"/>
      <c r="Q28" s="146"/>
    </row>
    <row r="29" spans="1:17" ht="15" customHeight="1" x14ac:dyDescent="0.2">
      <c r="A29" s="110" t="s">
        <v>33</v>
      </c>
      <c r="B29" s="111">
        <f>35</f>
        <v>35</v>
      </c>
      <c r="C29" s="128" t="s">
        <v>39</v>
      </c>
      <c r="D29" s="129"/>
      <c r="E29" s="129"/>
      <c r="F29" s="129"/>
      <c r="G29" s="112">
        <f>MAX(C25:G25)</f>
        <v>0</v>
      </c>
      <c r="H29" s="128" t="s">
        <v>39</v>
      </c>
      <c r="I29" s="129"/>
      <c r="J29" s="129"/>
      <c r="K29" s="129"/>
      <c r="L29" s="112">
        <f>MAX(H25:L25)</f>
        <v>0</v>
      </c>
      <c r="M29" s="128" t="s">
        <v>39</v>
      </c>
      <c r="N29" s="129"/>
      <c r="O29" s="129"/>
      <c r="P29" s="129"/>
      <c r="Q29" s="112">
        <f>MAX(M25:Q25)</f>
        <v>0</v>
      </c>
    </row>
    <row r="30" spans="1:17" ht="15" customHeight="1" x14ac:dyDescent="0.2">
      <c r="A30" s="110" t="s">
        <v>34</v>
      </c>
      <c r="B30" s="111">
        <v>30</v>
      </c>
      <c r="C30" s="130" t="str">
        <f>IF(G29&lt;1,"",IF(G29&gt;1,CONCATENATE("Prix pour ",MAX(C25:G25)," enfants : "),CONCATENATE("Prix pour ",MAX(C25:G25)," enfant : ")))</f>
        <v/>
      </c>
      <c r="D30" s="131"/>
      <c r="E30" s="131"/>
      <c r="F30" s="131"/>
      <c r="G30" s="113" t="str">
        <f>IF(G29&lt;1,"",G29*B29)</f>
        <v/>
      </c>
      <c r="H30" s="130" t="str">
        <f>IF(L29&lt;1,"",IF(L29&gt;1,CONCATENATE("Prix pour ",MAX(H25:L25)," enfants : "),CONCATENATE("Prix pour ",MAX(H25:L25)," enfant : ")))</f>
        <v/>
      </c>
      <c r="I30" s="131"/>
      <c r="J30" s="131"/>
      <c r="K30" s="131"/>
      <c r="L30" s="113" t="str">
        <f>IF(L29&lt;1,"",L29*$B$30)</f>
        <v/>
      </c>
      <c r="M30" s="130" t="str">
        <f>IF(Q29&lt;1,"",IF(Q29&gt;1,CONCATENATE("Prix pour ",MAX(M25:Q25)," enfants : "),CONCATENATE("Prix pour ",MAX(M25:Q25)," enfant : ")))</f>
        <v/>
      </c>
      <c r="N30" s="131"/>
      <c r="O30" s="131"/>
      <c r="P30" s="131"/>
      <c r="Q30" s="113" t="str">
        <f>IF(Q29&lt;1,"",Q29*$B$30)</f>
        <v/>
      </c>
    </row>
    <row r="31" spans="1:17" ht="15" customHeight="1" x14ac:dyDescent="0.2">
      <c r="A31" s="110" t="s">
        <v>35</v>
      </c>
      <c r="B31" s="111">
        <v>-5</v>
      </c>
      <c r="C31" s="128" t="str">
        <f>IF(G29&gt;1,CONCATENATE("Réduction pour ",MAX(C25:G25)," enfants : "),"")</f>
        <v/>
      </c>
      <c r="D31" s="129"/>
      <c r="E31" s="129"/>
      <c r="F31" s="129"/>
      <c r="G31" s="113" t="str">
        <f>IF(G29&lt;2,"",G29*B31)</f>
        <v/>
      </c>
      <c r="H31" s="128" t="str">
        <f>IF(L29&gt;1,CONCATENATE("Réduction pour ",MAX(H25:L25)," enfants : "),"")</f>
        <v/>
      </c>
      <c r="I31" s="129"/>
      <c r="J31" s="129"/>
      <c r="K31" s="129"/>
      <c r="L31" s="114" t="str">
        <f>IF(L29&gt;1,L29*$B$31,"")</f>
        <v/>
      </c>
      <c r="M31" s="128" t="str">
        <f>IF(Q29&gt;1,CONCATENATE("Réduction pour ",MAX(M25:Q25)," enfants : "),"")</f>
        <v/>
      </c>
      <c r="N31" s="129"/>
      <c r="O31" s="129"/>
      <c r="P31" s="129"/>
      <c r="Q31" s="114" t="str">
        <f>IF(Q29&lt;2,"",Q29*$B$31)</f>
        <v/>
      </c>
    </row>
    <row r="32" spans="1:17" ht="15" customHeight="1" x14ac:dyDescent="0.2">
      <c r="A32" s="115" t="s">
        <v>36</v>
      </c>
      <c r="B32" s="111">
        <v>1</v>
      </c>
      <c r="C32" s="128" t="str">
        <f>IF(SUM(C26:G26)&lt;1,"",IF(G30&gt;1,CONCATENATE("Garderie semaine 1 pour ",MAX(C26:G26)," enfants : "),CONCATENATE("Garderie semaine 1 pour ",MAX(C26:G26)," enfant : ")))</f>
        <v/>
      </c>
      <c r="D32" s="129"/>
      <c r="E32" s="129"/>
      <c r="F32" s="129"/>
      <c r="G32" s="113" t="str">
        <f>IF(SUM(C26:G26)&lt;1,"",SUM(C26:G26))</f>
        <v/>
      </c>
      <c r="H32" s="128" t="str">
        <f>IF(SUM(H26:L26)&lt;1,"",IF(L30&gt;1,CONCATENATE("Garderie semaine 2 pour ",MAX(H26:L26)," enfants : "),CONCATENATE("Garderie semaine 2 pour ",MAX(H26:L26)," enfant : ")))</f>
        <v/>
      </c>
      <c r="I32" s="129"/>
      <c r="J32" s="129"/>
      <c r="K32" s="129"/>
      <c r="L32" s="113" t="str">
        <f>IF(SUM(H26:L26)&lt;1,"",SUM(H26:L26))</f>
        <v/>
      </c>
      <c r="M32" s="128" t="str">
        <f>IF(SUM(M26:Q26)&lt;1,"",IF(Q30&gt;1,CONCATENATE("Garderie semaine 1 pour ",MAX(M26:Q26)," enfants : "),CONCATENATE("Garderie semaine 3 pour ",MAX(M26:Q26)," enfant : ")))</f>
        <v/>
      </c>
      <c r="N32" s="129"/>
      <c r="O32" s="129"/>
      <c r="P32" s="129"/>
      <c r="Q32" s="113" t="str">
        <f>IF(SUM(M26:Q26)&lt;1,"",SUM(M26:Q26))</f>
        <v/>
      </c>
    </row>
    <row r="33" spans="1:20" ht="15" customHeight="1" x14ac:dyDescent="0.2">
      <c r="A33" s="126" t="s">
        <v>47</v>
      </c>
      <c r="B33" s="111">
        <v>30</v>
      </c>
      <c r="C33" s="122"/>
      <c r="D33" s="123"/>
      <c r="E33" s="123"/>
      <c r="F33" s="123"/>
      <c r="G33" s="113"/>
      <c r="H33" s="128" t="str">
        <f>IF(L25&lt;1,"",IF(L25&gt;1,CONCATENATE("Prix pour ",L25," inscriptions à l'excurtion : "),CONCATENATE("Prix pour ",L25," inscription à l'excurtion : ")))</f>
        <v/>
      </c>
      <c r="I33" s="129"/>
      <c r="J33" s="129"/>
      <c r="K33" s="129"/>
      <c r="L33" s="113" t="str">
        <f>IF(L25&lt;1,"",L25*$B$30)</f>
        <v/>
      </c>
      <c r="M33" s="122"/>
      <c r="N33" s="123"/>
      <c r="O33" s="123"/>
      <c r="P33" s="123"/>
      <c r="Q33" s="113"/>
    </row>
    <row r="34" spans="1:20" ht="27.75" customHeight="1" thickBot="1" x14ac:dyDescent="0.25">
      <c r="A34" s="124"/>
      <c r="B34" s="125"/>
      <c r="C34" s="116"/>
      <c r="D34" s="117"/>
      <c r="E34" s="117"/>
      <c r="F34" s="118"/>
      <c r="G34" s="119" t="str">
        <f>IF(G29&lt;1,"",SUM(G30:G33))</f>
        <v/>
      </c>
      <c r="H34" s="116"/>
      <c r="I34" s="117"/>
      <c r="J34" s="117"/>
      <c r="K34" s="118"/>
      <c r="L34" s="119" t="str">
        <f>IF(L29&lt;1,"",SUM(L30:L33))</f>
        <v/>
      </c>
      <c r="M34" s="116"/>
      <c r="N34" s="117"/>
      <c r="O34" s="117"/>
      <c r="P34" s="118"/>
      <c r="Q34" s="119" t="str">
        <f>IF(Q29&lt;1,"",SUM(Q30:Q33))</f>
        <v/>
      </c>
    </row>
    <row r="35" spans="1:20" s="29" customFormat="1" x14ac:dyDescent="0.2">
      <c r="A35" s="24"/>
      <c r="B35" s="5"/>
      <c r="C35" s="40"/>
      <c r="D35" s="40"/>
      <c r="E35" s="40"/>
      <c r="F35" s="40"/>
      <c r="G35" s="41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20" ht="22.5" customHeight="1" x14ac:dyDescent="0.2">
      <c r="A36" s="120" t="s">
        <v>20</v>
      </c>
      <c r="B36" s="121">
        <f>SUM(G34,L34,Q34)</f>
        <v>0</v>
      </c>
      <c r="C36" s="154" t="s">
        <v>42</v>
      </c>
      <c r="D36" s="154"/>
      <c r="E36" s="154"/>
      <c r="F36" s="154"/>
      <c r="G36" s="154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20" x14ac:dyDescent="0.2">
      <c r="A37" s="67" t="s">
        <v>45</v>
      </c>
      <c r="B37" s="10"/>
      <c r="C37" s="5"/>
      <c r="D37" s="5"/>
      <c r="E37" s="5"/>
      <c r="F37" s="5"/>
      <c r="G37" s="6"/>
      <c r="H37" s="6"/>
      <c r="I37" s="6"/>
      <c r="J37" s="13" t="s">
        <v>13</v>
      </c>
      <c r="K37" s="14"/>
      <c r="L37" s="14"/>
      <c r="M37" s="14"/>
      <c r="N37" s="14"/>
      <c r="O37" s="14"/>
      <c r="P37" s="15"/>
      <c r="Q37" s="16"/>
    </row>
    <row r="38" spans="1:20" x14ac:dyDescent="0.2">
      <c r="A38" s="5"/>
      <c r="B38" s="5"/>
      <c r="C38" s="5"/>
      <c r="D38" s="5"/>
      <c r="E38" s="5"/>
      <c r="F38" s="5"/>
      <c r="G38" s="6"/>
      <c r="H38" s="6"/>
      <c r="I38" s="6"/>
      <c r="J38" s="17" t="s">
        <v>22</v>
      </c>
      <c r="K38" s="6"/>
      <c r="L38" s="5"/>
      <c r="M38" s="5"/>
      <c r="N38" s="6"/>
      <c r="O38" s="140"/>
      <c r="P38" s="140"/>
      <c r="Q38" s="18"/>
      <c r="R38" s="29"/>
      <c r="S38" s="29"/>
      <c r="T38" s="29"/>
    </row>
    <row r="39" spans="1:20" x14ac:dyDescent="0.2">
      <c r="A39" s="10"/>
      <c r="B39" s="10"/>
      <c r="C39" s="10"/>
      <c r="D39" s="5"/>
      <c r="E39" s="5"/>
      <c r="F39" s="5"/>
      <c r="G39" s="5"/>
      <c r="H39" s="5"/>
      <c r="I39" s="5"/>
      <c r="J39" s="19"/>
      <c r="K39" s="5"/>
      <c r="L39" s="5"/>
      <c r="M39" s="5"/>
      <c r="N39" s="5"/>
      <c r="O39" s="7"/>
      <c r="P39" s="141"/>
      <c r="Q39" s="142"/>
      <c r="R39" s="29"/>
      <c r="S39" s="29"/>
      <c r="T39" s="29"/>
    </row>
    <row r="40" spans="1:20" x14ac:dyDescent="0.2">
      <c r="A40" s="10"/>
      <c r="B40" s="10"/>
      <c r="C40" s="10"/>
      <c r="D40" s="1" t="str">
        <f>IF(G29&lt;1,"",IF(G29&gt;1,CONCATENATE("Prix pour ",MAX(C25:G25)," enfants : "),CONCATENATE("Prix pour ",MAX(C25:G25)," enfant : ")))</f>
        <v/>
      </c>
      <c r="E40" s="12"/>
      <c r="F40" s="5"/>
      <c r="G40" s="5"/>
      <c r="H40" s="5"/>
      <c r="I40" s="5"/>
      <c r="J40" s="19"/>
      <c r="K40" s="5"/>
      <c r="L40" s="5"/>
      <c r="M40" s="5"/>
      <c r="N40" s="5"/>
      <c r="O40" s="5"/>
      <c r="P40" s="7"/>
      <c r="Q40" s="20"/>
      <c r="R40" s="30"/>
      <c r="S40" s="29"/>
      <c r="T40" s="29"/>
    </row>
    <row r="41" spans="1:20" x14ac:dyDescent="0.2">
      <c r="A41" s="10"/>
      <c r="B41" s="10"/>
      <c r="C41" s="9"/>
      <c r="D41" s="127">
        <f>SUM(C26:G26)</f>
        <v>0</v>
      </c>
      <c r="E41" s="34"/>
      <c r="F41" s="5"/>
      <c r="G41" s="5"/>
      <c r="H41" s="5"/>
      <c r="I41" s="5"/>
      <c r="J41" s="19"/>
      <c r="K41" s="5"/>
      <c r="L41" s="5"/>
      <c r="M41" s="5"/>
      <c r="N41" s="5"/>
      <c r="O41" s="5"/>
      <c r="P41" s="7"/>
      <c r="Q41" s="20"/>
      <c r="R41" s="30"/>
      <c r="S41" s="29"/>
      <c r="T41" s="29"/>
    </row>
    <row r="42" spans="1:20" x14ac:dyDescent="0.2">
      <c r="A42" s="10"/>
      <c r="B42" s="10"/>
      <c r="C42" s="9"/>
      <c r="D42" s="33"/>
      <c r="E42" s="34"/>
      <c r="F42" s="5"/>
      <c r="G42" s="5"/>
      <c r="H42" s="5"/>
      <c r="I42" s="5"/>
      <c r="J42" s="19"/>
      <c r="K42" s="5"/>
      <c r="L42" s="5"/>
      <c r="M42" s="5"/>
      <c r="N42" s="5"/>
      <c r="O42" s="5"/>
      <c r="P42" s="7"/>
      <c r="Q42" s="21"/>
      <c r="R42" s="31"/>
      <c r="S42" s="29"/>
      <c r="T42" s="29"/>
    </row>
    <row r="43" spans="1:20" x14ac:dyDescent="0.2">
      <c r="A43" s="24"/>
      <c r="B43" s="10"/>
      <c r="C43" s="9"/>
      <c r="D43" s="24"/>
      <c r="E43" s="35"/>
      <c r="F43" s="11"/>
      <c r="G43" s="5"/>
      <c r="H43" s="5"/>
      <c r="I43" s="5"/>
      <c r="J43" s="25" t="s">
        <v>23</v>
      </c>
      <c r="K43" s="5"/>
      <c r="L43" s="5"/>
      <c r="M43" s="5"/>
      <c r="N43" s="7"/>
      <c r="O43" s="7"/>
      <c r="P43" s="7"/>
      <c r="Q43" s="20"/>
      <c r="R43" s="29"/>
      <c r="S43" s="29"/>
      <c r="T43" s="29"/>
    </row>
    <row r="44" spans="1:20" x14ac:dyDescent="0.2">
      <c r="A44" s="10"/>
      <c r="B44" s="10"/>
      <c r="G44" s="5"/>
      <c r="H44" s="5"/>
      <c r="I44" s="5"/>
      <c r="J44" s="26" t="s">
        <v>24</v>
      </c>
      <c r="K44" s="36"/>
      <c r="L44" s="36"/>
      <c r="M44" s="36"/>
      <c r="N44" s="22"/>
      <c r="O44" s="22"/>
      <c r="P44" s="22"/>
      <c r="Q44" s="23"/>
    </row>
    <row r="45" spans="1:20" x14ac:dyDescent="0.2">
      <c r="M45" s="32"/>
      <c r="N45" s="143"/>
      <c r="O45" s="143"/>
      <c r="P45" s="32"/>
    </row>
  </sheetData>
  <sheetProtection password="D6A2" sheet="1" objects="1" scenarios="1" selectLockedCells="1"/>
  <mergeCells count="36">
    <mergeCell ref="A11:B11"/>
    <mergeCell ref="C11:F11"/>
    <mergeCell ref="G11:H11"/>
    <mergeCell ref="B13:E13"/>
    <mergeCell ref="A28:B28"/>
    <mergeCell ref="A25:B25"/>
    <mergeCell ref="A26:B26"/>
    <mergeCell ref="H28:L28"/>
    <mergeCell ref="I11:L11"/>
    <mergeCell ref="L13:P13"/>
    <mergeCell ref="M28:Q28"/>
    <mergeCell ref="D3:N4"/>
    <mergeCell ref="C5:O6"/>
    <mergeCell ref="O38:P38"/>
    <mergeCell ref="P39:Q39"/>
    <mergeCell ref="N45:O45"/>
    <mergeCell ref="C28:G28"/>
    <mergeCell ref="C29:F29"/>
    <mergeCell ref="M30:P30"/>
    <mergeCell ref="M31:P31"/>
    <mergeCell ref="M32:P32"/>
    <mergeCell ref="N11:P11"/>
    <mergeCell ref="H33:K33"/>
    <mergeCell ref="M16:Q16"/>
    <mergeCell ref="C16:G16"/>
    <mergeCell ref="H16:L16"/>
    <mergeCell ref="C36:G36"/>
    <mergeCell ref="M29:P29"/>
    <mergeCell ref="C30:F30"/>
    <mergeCell ref="C31:F31"/>
    <mergeCell ref="A16:B18"/>
    <mergeCell ref="C32:F32"/>
    <mergeCell ref="H29:K29"/>
    <mergeCell ref="H30:K30"/>
    <mergeCell ref="H31:K31"/>
    <mergeCell ref="H32:K32"/>
  </mergeCells>
  <phoneticPr fontId="3" type="noConversion"/>
  <conditionalFormatting sqref="C26:Q26">
    <cfRule type="expression" dxfId="1" priority="2">
      <formula>C$26&gt;C$25</formula>
    </cfRule>
  </conditionalFormatting>
  <conditionalFormatting sqref="D26">
    <cfRule type="expression" dxfId="0" priority="1">
      <formula>$C$26&gt;$C$25</formula>
    </cfRule>
  </conditionalFormatting>
  <dataValidations count="2">
    <dataValidation type="whole" operator="equal" allowBlank="1" showInputMessage="1" showErrorMessage="1" error="remplir avec la valeur 1_x000a_si non laissez vide" sqref="D20:Q24 C22:C24">
      <formula1>1</formula1>
    </dataValidation>
    <dataValidation type="whole" operator="equal" allowBlank="1" showInputMessage="1" showErrorMessage="1" error="remplir avec la valeur 1_x000a_sinon laissez vide !" sqref="C20:C21">
      <formula1>1</formula1>
    </dataValidation>
  </dataValidations>
  <printOptions horizontalCentered="1" verticalCentered="1"/>
  <pageMargins left="0.23529411764705882" right="0.23622047244094491" top="0" bottom="0.34531250000000002" header="0.31496062992125984" footer="0.31496062992125984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2021</vt:lpstr>
      <vt:lpstr>'2021'!Zone_d_impression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françoise</dc:creator>
  <cp:lastModifiedBy>Catherine Grégoire</cp:lastModifiedBy>
  <cp:lastPrinted>2021-12-17T15:36:02Z</cp:lastPrinted>
  <dcterms:created xsi:type="dcterms:W3CDTF">2011-04-04T10:08:05Z</dcterms:created>
  <dcterms:modified xsi:type="dcterms:W3CDTF">2022-03-25T14:03:15Z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-1646985420</vt:i4>
  </property>
  <property fmtid="{D5CDD505-2E9C-101B-9397-08002B2CF9AE}" pid="3" name="_EmailSubject">
    <vt:lpwstr>tableau excel</vt:lpwstr>
  </property>
  <property fmtid="{D5CDD505-2E9C-101B-9397-08002B2CF9AE}" pid="4" name="_AuthorEmail">
    <vt:lpwstr>francoise.schockert@commune-attert.be</vt:lpwstr>
  </property>
  <property fmtid="{D5CDD505-2E9C-101B-9397-08002B2CF9AE}" pid="5" name="_AuthorEmailDisplayName">
    <vt:lpwstr>Françoise Schockert</vt:lpwstr>
  </property>
  <property fmtid="{D5CDD505-2E9C-101B-9397-08002B2CF9AE}" pid="6" name="_PreviousAdHocReviewCycleID">
    <vt:i4>1386424923</vt:i4>
  </property>
  <property fmtid="{D5CDD505-2E9C-101B-9397-08002B2CF9AE}" pid="7" name="_ReviewingToolsShownOnce">
    <vt:lpwstr/>
  </property>
</Properties>
</file>