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atherine\Plaine de jeux\2024_44\Documents plaine\"/>
    </mc:Choice>
  </mc:AlternateContent>
  <xr:revisionPtr revIDLastSave="0" documentId="13_ncr:1_{7BB4A5AD-7B26-41F9-A581-59C076E5DE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4" r:id="rId1"/>
  </sheets>
  <definedNames>
    <definedName name="_xlnm.Print_Area" localSheetId="0">'2021'!$A$1:$Q$44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4" l="1"/>
  <c r="L33" i="4"/>
  <c r="Q33" i="4"/>
  <c r="H25" i="4" l="1"/>
  <c r="I25" i="4"/>
  <c r="J25" i="4"/>
  <c r="K25" i="4"/>
  <c r="L25" i="4"/>
  <c r="L32" i="4" s="1"/>
  <c r="M25" i="4"/>
  <c r="N25" i="4"/>
  <c r="O25" i="4"/>
  <c r="P25" i="4"/>
  <c r="Q25" i="4"/>
  <c r="C25" i="4"/>
  <c r="H18" i="4"/>
  <c r="M18" i="4" s="1"/>
  <c r="D18" i="4"/>
  <c r="E18" i="4" s="1"/>
  <c r="D25" i="4"/>
  <c r="E25" i="4"/>
  <c r="F25" i="4"/>
  <c r="G25" i="4"/>
  <c r="Q29" i="4" l="1"/>
  <c r="M31" i="4" s="1"/>
  <c r="L29" i="4"/>
  <c r="I18" i="4"/>
  <c r="N18" i="4" s="1"/>
  <c r="F18" i="4"/>
  <c r="J18" i="4"/>
  <c r="O18" i="4" s="1"/>
  <c r="H30" i="4" l="1"/>
  <c r="H31" i="4"/>
  <c r="L31" i="4"/>
  <c r="Q30" i="4"/>
  <c r="M33" i="4" s="1"/>
  <c r="M30" i="4"/>
  <c r="Q31" i="4"/>
  <c r="L30" i="4"/>
  <c r="G29" i="4"/>
  <c r="G18" i="4"/>
  <c r="L18" i="4" s="1"/>
  <c r="Q18" i="4" s="1"/>
  <c r="K18" i="4"/>
  <c r="P18" i="4" s="1"/>
  <c r="L34" i="4" l="1"/>
  <c r="H33" i="4"/>
  <c r="G31" i="4"/>
  <c r="C31" i="4"/>
  <c r="C30" i="4"/>
  <c r="Q34" i="4"/>
  <c r="G30" i="4"/>
  <c r="G34" i="4" l="1"/>
  <c r="B36" i="4" s="1"/>
  <c r="C33" i="4"/>
</calcChain>
</file>

<file path=xl/sharedStrings.xml><?xml version="1.0" encoding="utf-8"?>
<sst xmlns="http://schemas.openxmlformats.org/spreadsheetml/2006/main" count="61" uniqueCount="49">
  <si>
    <t>Province de Luxembourg</t>
  </si>
  <si>
    <t>CENTRE PUBLIC D'ACTION SOCIALE</t>
  </si>
  <si>
    <t>Voie de la Liberté, 109</t>
  </si>
  <si>
    <t>6717 ATTERT</t>
  </si>
  <si>
    <t>Tél. : 063/22 54 18</t>
  </si>
  <si>
    <t>lundi</t>
  </si>
  <si>
    <t>mercredi</t>
  </si>
  <si>
    <t>jeudi</t>
  </si>
  <si>
    <t>vendredi</t>
  </si>
  <si>
    <t>mardi</t>
  </si>
  <si>
    <t>Prénom(s)</t>
  </si>
  <si>
    <t>Date(s)naiss.</t>
  </si>
  <si>
    <t>Barbecue</t>
  </si>
  <si>
    <t>Date et signature des parents :</t>
  </si>
  <si>
    <t>N°</t>
  </si>
  <si>
    <t>CP</t>
  </si>
  <si>
    <t>Localité</t>
  </si>
  <si>
    <t>Inscrits par famille</t>
  </si>
  <si>
    <t>IBAN : BE44 0910 0100 0745</t>
  </si>
  <si>
    <t>BIC : GKCCBEBB</t>
  </si>
  <si>
    <t>A PAYER :</t>
  </si>
  <si>
    <t>Formulaire d'inscription 4-12 ans</t>
  </si>
  <si>
    <t>(uniquement pour les inscriptions "papier")</t>
  </si>
  <si>
    <t>Par la signature du présent formulaire d'inscription, les parents s'engagent à respecter le règlement</t>
  </si>
  <si>
    <t>d'ordre intérieur et signent pour accord le projet pédagogique.</t>
  </si>
  <si>
    <t xml:space="preserve"> Semaine 2</t>
  </si>
  <si>
    <t>Semaine 3</t>
  </si>
  <si>
    <r>
      <t xml:space="preserve"> Semaine 1 </t>
    </r>
    <r>
      <rPr>
        <sz val="10"/>
        <rFont val="Arial"/>
        <family val="2"/>
      </rPr>
      <t xml:space="preserve">comprenant le barbecue du vendredi </t>
    </r>
  </si>
  <si>
    <t xml:space="preserve">NOM DE FAMILLE  :  </t>
  </si>
  <si>
    <t xml:space="preserve">Rue  </t>
  </si>
  <si>
    <t xml:space="preserve">Adresse mail : </t>
  </si>
  <si>
    <t xml:space="preserve">N°tél. : </t>
  </si>
  <si>
    <t>Tarifs par enfant</t>
  </si>
  <si>
    <t>Semaine 1</t>
  </si>
  <si>
    <t xml:space="preserve">Semaine 2, 3 </t>
  </si>
  <si>
    <t>A partir de deux</t>
  </si>
  <si>
    <t>Garderie apès-midi</t>
  </si>
  <si>
    <t>Inscription journalières</t>
  </si>
  <si>
    <t>Tarif semaine 1</t>
  </si>
  <si>
    <t xml:space="preserve">Nombre d'enfant(s) pour la semaine : </t>
  </si>
  <si>
    <t>Tarif semaine 2</t>
  </si>
  <si>
    <t>Tarif semaine 3</t>
  </si>
  <si>
    <t>Avec communication : Plaine + nom + prénom(s) enfant(s)</t>
  </si>
  <si>
    <t>Nombre de "Garderie après-midi"</t>
  </si>
  <si>
    <t>Email: catherine.gregoire@attert.be</t>
  </si>
  <si>
    <t>PLAINE DE JEUX  2024</t>
  </si>
  <si>
    <t>Excursion</t>
  </si>
  <si>
    <t xml:space="preserve">Prix pour l'excursion : </t>
  </si>
  <si>
    <t>L'inscription sera définitive après réception de la confirmation d'inscription, du paiement et de la fiche santé.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</si>
</sst>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&quot; €&quot;"/>
    <numFmt numFmtId="165" formatCode="d/m"/>
    <numFmt numFmtId="166" formatCode="#,##0.00\ [$€-1];[Red]\-#,##0.00\ [$€-1]"/>
    <numFmt numFmtId="167" formatCode="#,##0\ [$€-1];[Red]\-#,##0\ [$€-1]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Wingdings"/>
      <charset val="2"/>
    </font>
    <font>
      <b/>
      <sz val="10"/>
      <color indexed="9"/>
      <name val="Arial"/>
      <family val="2"/>
    </font>
    <font>
      <b/>
      <sz val="22"/>
      <name val="Kristen ITC"/>
      <family val="4"/>
    </font>
    <font>
      <b/>
      <sz val="16"/>
      <name val="Kristen ITC"/>
      <family val="4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9EE7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4" fillId="0" borderId="0" xfId="0" applyFont="1"/>
    <xf numFmtId="164" fontId="0" fillId="0" borderId="0" xfId="0" applyNumberFormat="1" applyAlignment="1">
      <alignment horizont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9" fillId="0" borderId="0" xfId="0" applyFont="1"/>
    <xf numFmtId="166" fontId="9" fillId="0" borderId="0" xfId="0" applyNumberFormat="1" applyFont="1"/>
    <xf numFmtId="0" fontId="2" fillId="0" borderId="17" xfId="0" applyFont="1" applyBorder="1"/>
    <xf numFmtId="0" fontId="4" fillId="0" borderId="25" xfId="0" applyFont="1" applyBorder="1"/>
    <xf numFmtId="0" fontId="0" fillId="0" borderId="25" xfId="0" applyBorder="1"/>
    <xf numFmtId="0" fontId="0" fillId="0" borderId="26" xfId="0" applyBorder="1"/>
    <xf numFmtId="0" fontId="9" fillId="0" borderId="14" xfId="0" applyFont="1" applyBorder="1"/>
    <xf numFmtId="0" fontId="4" fillId="0" borderId="16" xfId="0" applyFont="1" applyBorder="1" applyAlignment="1">
      <alignment horizontal="center" shrinkToFit="1"/>
    </xf>
    <xf numFmtId="0" fontId="0" fillId="0" borderId="14" xfId="0" applyBorder="1"/>
    <xf numFmtId="164" fontId="0" fillId="0" borderId="16" xfId="0" applyNumberFormat="1" applyBorder="1" applyAlignment="1">
      <alignment horizontal="center"/>
    </xf>
    <xf numFmtId="164" fontId="0" fillId="0" borderId="16" xfId="0" applyNumberFormat="1" applyBorder="1"/>
    <xf numFmtId="164" fontId="0" fillId="0" borderId="27" xfId="0" applyNumberFormat="1" applyBorder="1" applyAlignment="1">
      <alignment horizontal="left"/>
    </xf>
    <xf numFmtId="164" fontId="0" fillId="0" borderId="28" xfId="0" applyNumberFormat="1" applyBorder="1" applyAlignment="1">
      <alignment horizontal="left"/>
    </xf>
    <xf numFmtId="0" fontId="7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7" fillId="0" borderId="1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shrinkToFit="1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0" fontId="0" fillId="0" borderId="27" xfId="0" applyBorder="1" applyAlignment="1">
      <alignment horizontal="left"/>
    </xf>
    <xf numFmtId="0" fontId="7" fillId="0" borderId="0" xfId="0" applyFont="1" applyAlignment="1">
      <alignment horizontal="center"/>
    </xf>
    <xf numFmtId="44" fontId="7" fillId="2" borderId="24" xfId="0" applyNumberFormat="1" applyFont="1" applyFill="1" applyBorder="1" applyAlignment="1">
      <alignment horizontal="center" vertical="center"/>
    </xf>
    <xf numFmtId="44" fontId="2" fillId="4" borderId="21" xfId="2" applyFont="1" applyFill="1" applyBorder="1" applyProtection="1"/>
    <xf numFmtId="1" fontId="2" fillId="4" borderId="22" xfId="2" applyNumberFormat="1" applyFont="1" applyFill="1" applyBorder="1" applyProtection="1"/>
    <xf numFmtId="44" fontId="2" fillId="4" borderId="23" xfId="2" applyFont="1" applyFill="1" applyBorder="1" applyAlignment="1" applyProtection="1">
      <alignment horizontal="center" vertical="center"/>
    </xf>
    <xf numFmtId="0" fontId="7" fillId="2" borderId="2" xfId="0" applyFont="1" applyFill="1" applyBorder="1"/>
    <xf numFmtId="44" fontId="1" fillId="0" borderId="6" xfId="1" applyBorder="1" applyProtection="1"/>
    <xf numFmtId="0" fontId="7" fillId="2" borderId="41" xfId="0" applyFont="1" applyFill="1" applyBorder="1"/>
    <xf numFmtId="0" fontId="8" fillId="0" borderId="25" xfId="0" applyFont="1" applyBorder="1" applyAlignment="1" applyProtection="1">
      <alignment horizontal="center"/>
      <protection locked="0"/>
    </xf>
    <xf numFmtId="0" fontId="13" fillId="3" borderId="0" xfId="0" applyFont="1" applyFill="1" applyAlignment="1">
      <alignment horizontal="center" vertical="center"/>
    </xf>
    <xf numFmtId="44" fontId="6" fillId="3" borderId="0" xfId="2" applyFont="1" applyFill="1" applyBorder="1" applyAlignment="1" applyProtection="1">
      <alignment vertical="center"/>
    </xf>
    <xf numFmtId="0" fontId="0" fillId="4" borderId="7" xfId="0" applyFill="1" applyBorder="1" applyAlignment="1">
      <alignment horizontal="center" shrinkToFit="1"/>
    </xf>
    <xf numFmtId="0" fontId="0" fillId="4" borderId="8" xfId="0" applyFill="1" applyBorder="1" applyAlignment="1">
      <alignment horizontal="center" shrinkToFit="1"/>
    </xf>
    <xf numFmtId="0" fontId="0" fillId="4" borderId="10" xfId="0" applyFill="1" applyBorder="1" applyAlignment="1">
      <alignment horizontal="center" shrinkToFit="1"/>
    </xf>
    <xf numFmtId="0" fontId="0" fillId="4" borderId="11" xfId="0" applyFill="1" applyBorder="1" applyAlignment="1">
      <alignment horizontal="center" shrinkToFit="1"/>
    </xf>
    <xf numFmtId="0" fontId="0" fillId="4" borderId="9" xfId="0" applyFill="1" applyBorder="1" applyAlignment="1">
      <alignment horizontal="center" shrinkToFit="1"/>
    </xf>
    <xf numFmtId="0" fontId="0" fillId="4" borderId="29" xfId="0" applyFill="1" applyBorder="1" applyAlignment="1">
      <alignment horizontal="center" shrinkToFit="1"/>
    </xf>
    <xf numFmtId="165" fontId="0" fillId="4" borderId="12" xfId="0" applyNumberFormat="1" applyFill="1" applyBorder="1" applyAlignment="1">
      <alignment horizontal="center" shrinkToFit="1"/>
    </xf>
    <xf numFmtId="165" fontId="0" fillId="4" borderId="13" xfId="0" applyNumberFormat="1" applyFill="1" applyBorder="1" applyAlignment="1">
      <alignment horizontal="center" shrinkToFit="1"/>
    </xf>
    <xf numFmtId="165" fontId="0" fillId="4" borderId="16" xfId="0" applyNumberFormat="1" applyFill="1" applyBorder="1" applyAlignment="1">
      <alignment horizontal="center" shrinkToFit="1"/>
    </xf>
    <xf numFmtId="165" fontId="0" fillId="4" borderId="15" xfId="0" applyNumberFormat="1" applyFill="1" applyBorder="1" applyAlignment="1">
      <alignment horizontal="center" shrinkToFit="1"/>
    </xf>
    <xf numFmtId="0" fontId="0" fillId="4" borderId="12" xfId="0" applyFill="1" applyBorder="1" applyAlignment="1">
      <alignment horizontal="center" shrinkToFit="1"/>
    </xf>
    <xf numFmtId="0" fontId="0" fillId="4" borderId="14" xfId="0" applyFill="1" applyBorder="1" applyAlignment="1">
      <alignment horizontal="center" shrinkToFit="1"/>
    </xf>
    <xf numFmtId="16" fontId="0" fillId="4" borderId="12" xfId="0" applyNumberFormat="1" applyFill="1" applyBorder="1" applyAlignment="1">
      <alignment horizontal="center" shrinkToFit="1"/>
    </xf>
    <xf numFmtId="16" fontId="0" fillId="4" borderId="13" xfId="0" applyNumberFormat="1" applyFill="1" applyBorder="1" applyAlignment="1">
      <alignment horizontal="center" shrinkToFit="1"/>
    </xf>
    <xf numFmtId="16" fontId="7" fillId="4" borderId="15" xfId="0" applyNumberFormat="1" applyFont="1" applyFill="1" applyBorder="1" applyAlignment="1">
      <alignment horizontal="center" shrinkToFit="1"/>
    </xf>
    <xf numFmtId="16" fontId="0" fillId="4" borderId="16" xfId="0" applyNumberFormat="1" applyFill="1" applyBorder="1" applyAlignment="1">
      <alignment horizontal="center" shrinkToFit="1"/>
    </xf>
    <xf numFmtId="16" fontId="0" fillId="4" borderId="14" xfId="0" applyNumberFormat="1" applyFill="1" applyBorder="1" applyAlignment="1">
      <alignment horizontal="center" shrinkToFit="1"/>
    </xf>
    <xf numFmtId="16" fontId="0" fillId="4" borderId="30" xfId="0" applyNumberFormat="1" applyFill="1" applyBorder="1" applyAlignment="1">
      <alignment horizontal="center" shrinkToFit="1"/>
    </xf>
    <xf numFmtId="16" fontId="0" fillId="4" borderId="24" xfId="0" applyNumberFormat="1" applyFill="1" applyBorder="1" applyAlignment="1">
      <alignment horizontal="center" shrinkToFit="1"/>
    </xf>
    <xf numFmtId="49" fontId="10" fillId="2" borderId="19" xfId="0" applyNumberFormat="1" applyFont="1" applyFill="1" applyBorder="1" applyAlignment="1">
      <alignment horizontal="right"/>
    </xf>
    <xf numFmtId="49" fontId="0" fillId="2" borderId="29" xfId="0" applyNumberFormat="1" applyFill="1" applyBorder="1"/>
    <xf numFmtId="49" fontId="2" fillId="2" borderId="20" xfId="0" applyNumberFormat="1" applyFont="1" applyFill="1" applyBorder="1"/>
    <xf numFmtId="49" fontId="0" fillId="2" borderId="0" xfId="0" applyNumberFormat="1" applyFill="1"/>
    <xf numFmtId="49" fontId="2" fillId="2" borderId="0" xfId="0" applyNumberFormat="1" applyFont="1" applyFill="1" applyAlignment="1">
      <alignment horizontal="right"/>
    </xf>
    <xf numFmtId="49" fontId="0" fillId="2" borderId="24" xfId="0" applyNumberFormat="1" applyFill="1" applyBorder="1"/>
    <xf numFmtId="49" fontId="10" fillId="2" borderId="20" xfId="0" applyNumberFormat="1" applyFont="1" applyFill="1" applyBorder="1" applyAlignment="1">
      <alignment horizontal="right"/>
    </xf>
    <xf numFmtId="49" fontId="10" fillId="2" borderId="0" xfId="0" applyNumberFormat="1" applyFont="1" applyFill="1" applyAlignment="1">
      <alignment horizontal="right"/>
    </xf>
    <xf numFmtId="49" fontId="10" fillId="2" borderId="0" xfId="0" applyNumberFormat="1" applyFont="1" applyFill="1" applyAlignment="1">
      <alignment horizontal="right" vertical="center"/>
    </xf>
    <xf numFmtId="49" fontId="10" fillId="2" borderId="0" xfId="0" applyNumberFormat="1" applyFont="1" applyFill="1" applyAlignment="1">
      <alignment horizontal="left"/>
    </xf>
    <xf numFmtId="49" fontId="8" fillId="2" borderId="24" xfId="0" applyNumberFormat="1" applyFont="1" applyFill="1" applyBorder="1" applyAlignment="1">
      <alignment horizontal="center"/>
    </xf>
    <xf numFmtId="49" fontId="0" fillId="2" borderId="21" xfId="0" applyNumberFormat="1" applyFill="1" applyBorder="1"/>
    <xf numFmtId="49" fontId="0" fillId="2" borderId="22" xfId="0" applyNumberFormat="1" applyFill="1" applyBorder="1"/>
    <xf numFmtId="49" fontId="0" fillId="2" borderId="23" xfId="0" applyNumberFormat="1" applyFill="1" applyBorder="1"/>
    <xf numFmtId="49" fontId="21" fillId="2" borderId="27" xfId="0" applyNumberFormat="1" applyFont="1" applyFill="1" applyBorder="1" applyAlignment="1" applyProtection="1">
      <alignment horizontal="center"/>
      <protection locked="0"/>
    </xf>
    <xf numFmtId="49" fontId="21" fillId="2" borderId="27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center"/>
      <protection locked="0"/>
    </xf>
    <xf numFmtId="1" fontId="8" fillId="0" borderId="33" xfId="0" applyNumberFormat="1" applyFont="1" applyBorder="1" applyAlignment="1" applyProtection="1">
      <alignment horizontal="center"/>
      <protection locked="0"/>
    </xf>
    <xf numFmtId="1" fontId="8" fillId="0" borderId="5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Border="1" applyAlignment="1" applyProtection="1">
      <alignment horizontal="center"/>
      <protection locked="0"/>
    </xf>
    <xf numFmtId="1" fontId="8" fillId="0" borderId="26" xfId="0" applyNumberFormat="1" applyFont="1" applyBorder="1" applyAlignment="1" applyProtection="1">
      <alignment horizontal="center"/>
      <protection locked="0"/>
    </xf>
    <xf numFmtId="1" fontId="8" fillId="0" borderId="17" xfId="0" applyNumberFormat="1" applyFont="1" applyBorder="1" applyAlignment="1" applyProtection="1">
      <alignment horizontal="center"/>
      <protection locked="0"/>
    </xf>
    <xf numFmtId="14" fontId="8" fillId="0" borderId="4" xfId="0" applyNumberFormat="1" applyFont="1" applyBorder="1" applyAlignment="1" applyProtection="1">
      <alignment horizontal="center"/>
      <protection locked="0"/>
    </xf>
    <xf numFmtId="14" fontId="8" fillId="0" borderId="17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Protection="1">
      <protection locked="0"/>
    </xf>
    <xf numFmtId="49" fontId="8" fillId="0" borderId="33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" fillId="2" borderId="24" xfId="0" applyNumberFormat="1" applyFont="1" applyFill="1" applyBorder="1" applyAlignment="1">
      <alignment horizontal="center" vertical="center"/>
    </xf>
    <xf numFmtId="44" fontId="7" fillId="2" borderId="24" xfId="2" applyFont="1" applyFill="1" applyBorder="1" applyAlignment="1" applyProtection="1">
      <alignment horizontal="center" vertical="center"/>
    </xf>
    <xf numFmtId="0" fontId="0" fillId="4" borderId="22" xfId="0" applyFill="1" applyBorder="1"/>
    <xf numFmtId="0" fontId="0" fillId="2" borderId="0" xfId="0" applyFill="1" applyAlignment="1">
      <alignment horizontal="right" vertical="center"/>
    </xf>
    <xf numFmtId="0" fontId="1" fillId="2" borderId="41" xfId="0" applyFont="1" applyFill="1" applyBorder="1"/>
    <xf numFmtId="1" fontId="1" fillId="4" borderId="47" xfId="0" applyNumberFormat="1" applyFont="1" applyFill="1" applyBorder="1" applyAlignment="1">
      <alignment horizontal="center"/>
    </xf>
    <xf numFmtId="1" fontId="1" fillId="4" borderId="48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" fontId="24" fillId="6" borderId="1" xfId="0" applyNumberFormat="1" applyFont="1" applyFill="1" applyBorder="1" applyAlignment="1" applyProtection="1">
      <alignment horizontal="center"/>
      <protection locked="0"/>
    </xf>
    <xf numFmtId="44" fontId="8" fillId="0" borderId="25" xfId="0" applyNumberFormat="1" applyFont="1" applyBorder="1" applyAlignment="1" applyProtection="1">
      <alignment horizontal="center"/>
      <protection locked="0"/>
    </xf>
    <xf numFmtId="0" fontId="7" fillId="2" borderId="2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shrinkToFit="1"/>
    </xf>
    <xf numFmtId="164" fontId="0" fillId="0" borderId="0" xfId="0" applyNumberFormat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49" fontId="21" fillId="2" borderId="32" xfId="0" applyNumberFormat="1" applyFont="1" applyFill="1" applyBorder="1" applyAlignment="1" applyProtection="1">
      <alignment horizontal="center"/>
      <protection locked="0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right" vertical="center"/>
    </xf>
    <xf numFmtId="49" fontId="10" fillId="2" borderId="19" xfId="0" applyNumberFormat="1" applyFont="1" applyFill="1" applyBorder="1" applyAlignment="1">
      <alignment horizontal="right" vertical="center"/>
    </xf>
    <xf numFmtId="49" fontId="22" fillId="2" borderId="32" xfId="0" applyNumberFormat="1" applyFont="1" applyFill="1" applyBorder="1" applyAlignment="1" applyProtection="1">
      <alignment horizontal="center"/>
      <protection locked="0"/>
    </xf>
    <xf numFmtId="49" fontId="10" fillId="2" borderId="19" xfId="0" applyNumberFormat="1" applyFont="1" applyFill="1" applyBorder="1" applyAlignment="1">
      <alignment horizontal="right"/>
    </xf>
    <xf numFmtId="49" fontId="21" fillId="2" borderId="27" xfId="0" applyNumberFormat="1" applyFont="1" applyFill="1" applyBorder="1" applyAlignment="1" applyProtection="1">
      <alignment horizontal="center"/>
      <protection locked="0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4" borderId="43" xfId="0" applyFont="1" applyFill="1" applyBorder="1" applyAlignment="1" applyProtection="1">
      <alignment horizontal="center"/>
      <protection locked="0"/>
    </xf>
    <xf numFmtId="0" fontId="7" fillId="4" borderId="42" xfId="0" applyFont="1" applyFill="1" applyBorder="1" applyAlignment="1" applyProtection="1">
      <alignment horizontal="center"/>
      <protection locked="0"/>
    </xf>
    <xf numFmtId="0" fontId="23" fillId="5" borderId="43" xfId="0" applyFont="1" applyFill="1" applyBorder="1" applyAlignment="1">
      <alignment horizontal="center"/>
    </xf>
    <xf numFmtId="0" fontId="23" fillId="5" borderId="46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</cellXfs>
  <cellStyles count="3">
    <cellStyle name="Euro" xfId="1" xr:uid="{00000000-0005-0000-0000-000000000000}"/>
    <cellStyle name="Monétaire" xfId="2" builtinId="4"/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EE72"/>
      <color rgb="FF0EE2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180975</xdr:rowOff>
    </xdr:from>
    <xdr:to>
      <xdr:col>14</xdr:col>
      <xdr:colOff>371475</xdr:colOff>
      <xdr:row>9</xdr:row>
      <xdr:rowOff>142875</xdr:rowOff>
    </xdr:to>
    <xdr:pic>
      <xdr:nvPicPr>
        <xdr:cNvPr id="1410" name="Image 1">
          <a:extLst>
            <a:ext uri="{FF2B5EF4-FFF2-40B4-BE49-F238E27FC236}">
              <a16:creationId xmlns:a16="http://schemas.microsoft.com/office/drawing/2014/main" id="{7C7B91AE-9170-47CF-BE08-CF7BB09A8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047750"/>
          <a:ext cx="4048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666750</xdr:colOff>
      <xdr:row>6</xdr:row>
      <xdr:rowOff>0</xdr:rowOff>
    </xdr:from>
    <xdr:to>
      <xdr:col>8</xdr:col>
      <xdr:colOff>542925</xdr:colOff>
      <xdr:row>9</xdr:row>
      <xdr:rowOff>152400</xdr:rowOff>
    </xdr:to>
    <xdr:pic>
      <xdr:nvPicPr>
        <xdr:cNvPr id="1411" name="Image 2">
          <a:extLst>
            <a:ext uri="{FF2B5EF4-FFF2-40B4-BE49-F238E27FC236}">
              <a16:creationId xmlns:a16="http://schemas.microsoft.com/office/drawing/2014/main" id="{37398F67-9161-4637-9374-0CDE0756E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076325"/>
          <a:ext cx="3990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view="pageLayout" zoomScale="85" zoomScaleNormal="90" zoomScalePageLayoutView="85" workbookViewId="0">
      <selection activeCell="R43" sqref="R43"/>
    </sheetView>
  </sheetViews>
  <sheetFormatPr baseColWidth="10" defaultColWidth="11.44140625" defaultRowHeight="13.2" x14ac:dyDescent="0.25"/>
  <cols>
    <col min="1" max="1" width="15.6640625" style="29" customWidth="1"/>
    <col min="2" max="2" width="11.44140625" style="29" customWidth="1"/>
    <col min="3" max="16" width="10.33203125" style="29" customWidth="1"/>
    <col min="17" max="17" width="9.6640625" style="29" customWidth="1"/>
    <col min="18" max="16384" width="11.44140625" style="29"/>
  </cols>
  <sheetData>
    <row r="1" spans="1:17" customFormat="1" x14ac:dyDescent="0.25"/>
    <row r="2" spans="1:17" customFormat="1" ht="12" customHeight="1" x14ac:dyDescent="0.25">
      <c r="A2" t="s">
        <v>0</v>
      </c>
    </row>
    <row r="3" spans="1:17" customFormat="1" ht="17.25" customHeight="1" x14ac:dyDescent="0.25">
      <c r="A3" s="25" t="s">
        <v>1</v>
      </c>
      <c r="D3" s="124" t="s">
        <v>45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0"/>
    </row>
    <row r="4" spans="1:17" customFormat="1" ht="10.5" customHeight="1" x14ac:dyDescent="0.25">
      <c r="A4" s="7" t="s">
        <v>2</v>
      </c>
      <c r="C4" s="10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0"/>
    </row>
    <row r="5" spans="1:17" customFormat="1" ht="15.75" customHeight="1" x14ac:dyDescent="0.25">
      <c r="A5" s="26" t="s">
        <v>3</v>
      </c>
      <c r="C5" s="125" t="s">
        <v>21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7" customFormat="1" ht="16.5" customHeight="1" x14ac:dyDescent="0.25">
      <c r="A6" t="s">
        <v>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7" customFormat="1" x14ac:dyDescent="0.25">
      <c r="A7" s="24" t="s">
        <v>44</v>
      </c>
    </row>
    <row r="8" spans="1:17" customFormat="1" ht="18.75" customHeight="1" x14ac:dyDescent="0.25">
      <c r="A8" s="1" t="s">
        <v>18</v>
      </c>
    </row>
    <row r="9" spans="1:17" customFormat="1" ht="13.5" customHeight="1" x14ac:dyDescent="0.25">
      <c r="A9" s="1" t="s">
        <v>19</v>
      </c>
    </row>
    <row r="10" spans="1:17" customFormat="1" ht="15.75" customHeight="1" thickBot="1" x14ac:dyDescent="0.4">
      <c r="C10" s="2"/>
      <c r="D10" s="2"/>
      <c r="E10" s="2"/>
      <c r="F10" s="2"/>
      <c r="G10" s="2"/>
    </row>
    <row r="11" spans="1:17" ht="15.75" customHeight="1" x14ac:dyDescent="0.3">
      <c r="A11" s="134" t="s">
        <v>28</v>
      </c>
      <c r="B11" s="135"/>
      <c r="C11" s="136"/>
      <c r="D11" s="136"/>
      <c r="E11" s="136"/>
      <c r="F11" s="136"/>
      <c r="G11" s="137" t="s">
        <v>30</v>
      </c>
      <c r="H11" s="137"/>
      <c r="I11" s="130"/>
      <c r="J11" s="130"/>
      <c r="K11" s="130"/>
      <c r="L11" s="130"/>
      <c r="M11" s="67" t="s">
        <v>31</v>
      </c>
      <c r="N11" s="130"/>
      <c r="O11" s="130"/>
      <c r="P11" s="130"/>
      <c r="Q11" s="68"/>
    </row>
    <row r="12" spans="1:17" ht="15.75" customHeight="1" x14ac:dyDescent="0.2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1"/>
      <c r="L12" s="70"/>
      <c r="M12" s="70"/>
      <c r="N12" s="70"/>
      <c r="O12" s="70"/>
      <c r="P12" s="70"/>
      <c r="Q12" s="72"/>
    </row>
    <row r="13" spans="1:17" ht="15.75" customHeight="1" x14ac:dyDescent="0.3">
      <c r="A13" s="73" t="s">
        <v>29</v>
      </c>
      <c r="B13" s="138"/>
      <c r="C13" s="138"/>
      <c r="D13" s="138"/>
      <c r="E13" s="138"/>
      <c r="F13" s="74" t="s">
        <v>14</v>
      </c>
      <c r="G13" s="81"/>
      <c r="H13" s="75" t="s">
        <v>15</v>
      </c>
      <c r="I13" s="82"/>
      <c r="J13" s="74"/>
      <c r="K13" s="76" t="s">
        <v>16</v>
      </c>
      <c r="L13" s="138"/>
      <c r="M13" s="138"/>
      <c r="N13" s="138"/>
      <c r="O13" s="138"/>
      <c r="P13" s="138"/>
      <c r="Q13" s="77"/>
    </row>
    <row r="14" spans="1:17" ht="15.75" customHeight="1" thickBot="1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</row>
    <row r="15" spans="1:17" ht="21.75" customHeight="1" thickBot="1" x14ac:dyDescent="0.3">
      <c r="A15" s="8"/>
      <c r="B15" s="3"/>
      <c r="C15" s="4"/>
      <c r="D15" s="4"/>
      <c r="E15" s="4"/>
      <c r="F15"/>
      <c r="G15"/>
      <c r="H15"/>
      <c r="I15"/>
      <c r="J15"/>
      <c r="K15"/>
      <c r="L15"/>
      <c r="M15"/>
      <c r="N15"/>
      <c r="O15"/>
      <c r="P15"/>
      <c r="Q15"/>
    </row>
    <row r="16" spans="1:17" ht="13.8" thickBot="1" x14ac:dyDescent="0.3">
      <c r="A16" s="118" t="s">
        <v>17</v>
      </c>
      <c r="B16" s="119"/>
      <c r="C16" s="131" t="s">
        <v>27</v>
      </c>
      <c r="D16" s="132"/>
      <c r="E16" s="132"/>
      <c r="F16" s="132"/>
      <c r="G16" s="133"/>
      <c r="H16" s="145" t="s">
        <v>25</v>
      </c>
      <c r="I16" s="146"/>
      <c r="J16" s="146"/>
      <c r="K16" s="146"/>
      <c r="L16" s="147"/>
      <c r="M16" s="131" t="s">
        <v>26</v>
      </c>
      <c r="N16" s="132"/>
      <c r="O16" s="132"/>
      <c r="P16" s="132"/>
      <c r="Q16" s="133"/>
    </row>
    <row r="17" spans="1:17" x14ac:dyDescent="0.25">
      <c r="A17" s="120"/>
      <c r="B17" s="121"/>
      <c r="C17" s="48" t="s">
        <v>5</v>
      </c>
      <c r="D17" s="49" t="s">
        <v>9</v>
      </c>
      <c r="E17" s="49" t="s">
        <v>6</v>
      </c>
      <c r="F17" s="49" t="s">
        <v>7</v>
      </c>
      <c r="G17" s="50" t="s">
        <v>8</v>
      </c>
      <c r="H17" s="51" t="s">
        <v>5</v>
      </c>
      <c r="I17" s="49" t="s">
        <v>9</v>
      </c>
      <c r="J17" s="49" t="s">
        <v>6</v>
      </c>
      <c r="K17" s="49" t="s">
        <v>7</v>
      </c>
      <c r="L17" s="52" t="s">
        <v>8</v>
      </c>
      <c r="M17" s="48" t="s">
        <v>5</v>
      </c>
      <c r="N17" s="49" t="s">
        <v>9</v>
      </c>
      <c r="O17" s="49" t="s">
        <v>6</v>
      </c>
      <c r="P17" s="49" t="s">
        <v>7</v>
      </c>
      <c r="Q17" s="53" t="s">
        <v>8</v>
      </c>
    </row>
    <row r="18" spans="1:17" ht="13.8" thickBot="1" x14ac:dyDescent="0.3">
      <c r="A18" s="122"/>
      <c r="B18" s="123"/>
      <c r="C18" s="54">
        <v>45495</v>
      </c>
      <c r="D18" s="55">
        <f>C18+1</f>
        <v>45496</v>
      </c>
      <c r="E18" s="55">
        <f t="shared" ref="E18:G18" si="0">D18+1</f>
        <v>45497</v>
      </c>
      <c r="F18" s="55">
        <f t="shared" si="0"/>
        <v>45498</v>
      </c>
      <c r="G18" s="55">
        <f t="shared" si="0"/>
        <v>45499</v>
      </c>
      <c r="H18" s="56">
        <f>C18+7</f>
        <v>45502</v>
      </c>
      <c r="I18" s="56">
        <f t="shared" ref="I18:L18" si="1">D18+7</f>
        <v>45503</v>
      </c>
      <c r="J18" s="56">
        <f t="shared" si="1"/>
        <v>45504</v>
      </c>
      <c r="K18" s="56">
        <f t="shared" si="1"/>
        <v>45505</v>
      </c>
      <c r="L18" s="56">
        <f t="shared" si="1"/>
        <v>45506</v>
      </c>
      <c r="M18" s="54">
        <f>H18+7</f>
        <v>45509</v>
      </c>
      <c r="N18" s="55">
        <f t="shared" ref="N18:Q18" si="2">I18+7</f>
        <v>45510</v>
      </c>
      <c r="O18" s="55">
        <f t="shared" si="2"/>
        <v>45511</v>
      </c>
      <c r="P18" s="55">
        <f t="shared" si="2"/>
        <v>45512</v>
      </c>
      <c r="Q18" s="57">
        <f t="shared" si="2"/>
        <v>45513</v>
      </c>
    </row>
    <row r="19" spans="1:17" s="30" customFormat="1" x14ac:dyDescent="0.25">
      <c r="A19" s="58" t="s">
        <v>10</v>
      </c>
      <c r="B19" s="59" t="s">
        <v>11</v>
      </c>
      <c r="C19" s="60"/>
      <c r="D19" s="61"/>
      <c r="E19" s="61"/>
      <c r="F19" s="61"/>
      <c r="G19" s="62" t="s">
        <v>12</v>
      </c>
      <c r="H19" s="63"/>
      <c r="I19" s="61"/>
      <c r="J19" s="61"/>
      <c r="K19" s="61"/>
      <c r="L19" s="64"/>
      <c r="M19" s="60"/>
      <c r="N19" s="61"/>
      <c r="O19" s="61"/>
      <c r="P19" s="65"/>
      <c r="Q19" s="66"/>
    </row>
    <row r="20" spans="1:17" ht="15" customHeight="1" x14ac:dyDescent="0.25">
      <c r="A20" s="95"/>
      <c r="B20" s="93"/>
      <c r="C20" s="83"/>
      <c r="D20" s="84"/>
      <c r="E20" s="84"/>
      <c r="F20" s="84"/>
      <c r="G20" s="85"/>
      <c r="H20" s="86"/>
      <c r="I20" s="84"/>
      <c r="J20" s="84"/>
      <c r="K20" s="84"/>
      <c r="L20" s="87"/>
      <c r="M20" s="83"/>
      <c r="N20" s="84"/>
      <c r="O20" s="84"/>
      <c r="P20" s="87"/>
      <c r="Q20" s="85"/>
    </row>
    <row r="21" spans="1:17" ht="15" customHeight="1" x14ac:dyDescent="0.25">
      <c r="A21" s="95"/>
      <c r="B21" s="93"/>
      <c r="C21" s="83"/>
      <c r="D21" s="84"/>
      <c r="E21" s="84"/>
      <c r="F21" s="84"/>
      <c r="G21" s="85"/>
      <c r="H21" s="86"/>
      <c r="I21" s="84"/>
      <c r="J21" s="84"/>
      <c r="K21" s="84"/>
      <c r="L21" s="87"/>
      <c r="M21" s="83"/>
      <c r="N21" s="84"/>
      <c r="O21" s="84"/>
      <c r="P21" s="87"/>
      <c r="Q21" s="85"/>
    </row>
    <row r="22" spans="1:17" ht="15" customHeight="1" x14ac:dyDescent="0.25">
      <c r="A22" s="95"/>
      <c r="B22" s="93"/>
      <c r="C22" s="83"/>
      <c r="D22" s="84"/>
      <c r="E22" s="84"/>
      <c r="F22" s="84"/>
      <c r="G22" s="85"/>
      <c r="H22" s="86"/>
      <c r="I22" s="84"/>
      <c r="J22" s="84"/>
      <c r="K22" s="84"/>
      <c r="L22" s="87"/>
      <c r="M22" s="83"/>
      <c r="N22" s="84"/>
      <c r="O22" s="84"/>
      <c r="P22" s="87"/>
      <c r="Q22" s="85"/>
    </row>
    <row r="23" spans="1:17" ht="15" customHeight="1" x14ac:dyDescent="0.25">
      <c r="A23" s="95"/>
      <c r="B23" s="93"/>
      <c r="C23" s="83"/>
      <c r="D23" s="84"/>
      <c r="E23" s="84"/>
      <c r="F23" s="84"/>
      <c r="G23" s="85"/>
      <c r="H23" s="86"/>
      <c r="I23" s="84"/>
      <c r="J23" s="84"/>
      <c r="K23" s="84"/>
      <c r="L23" s="87"/>
      <c r="M23" s="83"/>
      <c r="N23" s="84"/>
      <c r="O23" s="84"/>
      <c r="P23" s="87"/>
      <c r="Q23" s="85"/>
    </row>
    <row r="24" spans="1:17" ht="15" customHeight="1" thickBot="1" x14ac:dyDescent="0.3">
      <c r="A24" s="96"/>
      <c r="B24" s="94"/>
      <c r="C24" s="88"/>
      <c r="D24" s="89"/>
      <c r="E24" s="89"/>
      <c r="F24" s="89"/>
      <c r="G24" s="90"/>
      <c r="H24" s="91"/>
      <c r="I24" s="89"/>
      <c r="J24" s="89"/>
      <c r="K24" s="89"/>
      <c r="L24" s="92"/>
      <c r="M24" s="88"/>
      <c r="N24" s="89"/>
      <c r="O24" s="89"/>
      <c r="P24" s="92"/>
      <c r="Q24" s="90"/>
    </row>
    <row r="25" spans="1:17" ht="15" customHeight="1" thickTop="1" thickBot="1" x14ac:dyDescent="0.3">
      <c r="A25" s="141" t="s">
        <v>37</v>
      </c>
      <c r="B25" s="142"/>
      <c r="C25" s="103">
        <f>SUM(C20:C24)</f>
        <v>0</v>
      </c>
      <c r="D25" s="103">
        <f>SUM(D20:D24)</f>
        <v>0</v>
      </c>
      <c r="E25" s="103">
        <f>SUM(E20:E24)</f>
        <v>0</v>
      </c>
      <c r="F25" s="103">
        <f>SUM(F20:F24)</f>
        <v>0</v>
      </c>
      <c r="G25" s="104">
        <f>SUM(G20:G24)</f>
        <v>0</v>
      </c>
      <c r="H25" s="103">
        <f t="shared" ref="H25:Q25" si="3">SUM(H20:H24)</f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4">
        <f t="shared" si="3"/>
        <v>0</v>
      </c>
      <c r="M25" s="103">
        <f t="shared" si="3"/>
        <v>0</v>
      </c>
      <c r="N25" s="103">
        <f t="shared" si="3"/>
        <v>0</v>
      </c>
      <c r="O25" s="103">
        <f t="shared" si="3"/>
        <v>0</v>
      </c>
      <c r="P25" s="103">
        <f t="shared" si="3"/>
        <v>0</v>
      </c>
      <c r="Q25" s="104">
        <f t="shared" si="3"/>
        <v>0</v>
      </c>
    </row>
    <row r="26" spans="1:17" ht="15" customHeight="1" thickTop="1" thickBot="1" x14ac:dyDescent="0.3">
      <c r="A26" s="143" t="s">
        <v>43</v>
      </c>
      <c r="B26" s="144"/>
      <c r="C26" s="105"/>
      <c r="D26" s="105"/>
      <c r="E26" s="105"/>
      <c r="F26" s="105"/>
      <c r="G26" s="105"/>
      <c r="H26" s="105"/>
      <c r="I26" s="105"/>
      <c r="J26" s="105"/>
      <c r="K26" s="105"/>
      <c r="L26" s="107"/>
      <c r="M26" s="105"/>
      <c r="N26" s="105"/>
      <c r="O26" s="105"/>
      <c r="P26" s="105"/>
      <c r="Q26" s="105"/>
    </row>
    <row r="27" spans="1:17" ht="15" customHeight="1" thickTop="1" thickBot="1" x14ac:dyDescent="0.3">
      <c r="A27" s="37"/>
      <c r="B27" s="37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</row>
    <row r="28" spans="1:17" ht="15" customHeight="1" x14ac:dyDescent="0.25">
      <c r="A28" s="139" t="s">
        <v>32</v>
      </c>
      <c r="B28" s="140"/>
      <c r="C28" s="114" t="s">
        <v>38</v>
      </c>
      <c r="D28" s="115"/>
      <c r="E28" s="115"/>
      <c r="F28" s="115"/>
      <c r="G28" s="116"/>
      <c r="H28" s="114" t="s">
        <v>40</v>
      </c>
      <c r="I28" s="115"/>
      <c r="J28" s="115"/>
      <c r="K28" s="115"/>
      <c r="L28" s="116"/>
      <c r="M28" s="114" t="s">
        <v>41</v>
      </c>
      <c r="N28" s="115"/>
      <c r="O28" s="115"/>
      <c r="P28" s="115"/>
      <c r="Q28" s="116"/>
    </row>
    <row r="29" spans="1:17" ht="15" customHeight="1" x14ac:dyDescent="0.25">
      <c r="A29" s="42" t="s">
        <v>33</v>
      </c>
      <c r="B29" s="43">
        <v>55</v>
      </c>
      <c r="C29" s="109" t="s">
        <v>39</v>
      </c>
      <c r="D29" s="110"/>
      <c r="E29" s="110"/>
      <c r="F29" s="110"/>
      <c r="G29" s="98">
        <f>MAX(C25:G25)</f>
        <v>0</v>
      </c>
      <c r="H29" s="109" t="s">
        <v>39</v>
      </c>
      <c r="I29" s="110"/>
      <c r="J29" s="110"/>
      <c r="K29" s="110"/>
      <c r="L29" s="98">
        <f>MAX(H25:L25)</f>
        <v>0</v>
      </c>
      <c r="M29" s="109" t="s">
        <v>39</v>
      </c>
      <c r="N29" s="110"/>
      <c r="O29" s="110"/>
      <c r="P29" s="110"/>
      <c r="Q29" s="98">
        <f>MAX(M25:Q25)</f>
        <v>0</v>
      </c>
    </row>
    <row r="30" spans="1:17" ht="15" customHeight="1" x14ac:dyDescent="0.25">
      <c r="A30" s="42" t="s">
        <v>34</v>
      </c>
      <c r="B30" s="43">
        <v>50</v>
      </c>
      <c r="C30" s="111" t="str">
        <f>IF(G29&gt;1,CONCATENATE("Prix pour ",MAX(C25:G25)," enfants : "),CONCATENATE("Prix pour ",MAX(C25:G25)," enfant : "))</f>
        <v xml:space="preserve">Prix pour 0 enfant : </v>
      </c>
      <c r="D30" s="112"/>
      <c r="E30" s="112"/>
      <c r="F30" s="112"/>
      <c r="G30" s="99">
        <f>IF(G29&gt;1,G29*B29,G29*B29)</f>
        <v>0</v>
      </c>
      <c r="H30" s="111" t="str">
        <f>IF(L29&gt;1,CONCATENATE("Prix pour ",MAX(H25:L25)," enfants : "),CONCATENATE("Prix pour ",MAX(H25:L25)," enfant : "))</f>
        <v xml:space="preserve">Prix pour 0 enfant : </v>
      </c>
      <c r="I30" s="112"/>
      <c r="J30" s="112"/>
      <c r="K30" s="112"/>
      <c r="L30" s="99">
        <f>IF(L29&gt;1,L29*$B$30,L29*$B$30)</f>
        <v>0</v>
      </c>
      <c r="M30" s="111" t="str">
        <f>IF(Q29&gt;1,CONCATENATE("Prix pour ",MAX(M25:Q25)," enfants : "),CONCATENATE("Prix pour ",MAX(M25:Q25)," enfant : "))</f>
        <v xml:space="preserve">Prix pour 0 enfant : </v>
      </c>
      <c r="N30" s="112"/>
      <c r="O30" s="112"/>
      <c r="P30" s="112"/>
      <c r="Q30" s="99">
        <f>IF(Q29&gt;1,Q29*$B$30,Q29*$B$30)</f>
        <v>0</v>
      </c>
    </row>
    <row r="31" spans="1:17" ht="15" customHeight="1" x14ac:dyDescent="0.25">
      <c r="A31" s="42" t="s">
        <v>35</v>
      </c>
      <c r="B31" s="43">
        <v>-5</v>
      </c>
      <c r="C31" s="109" t="str">
        <f>IF(G29&gt;1,CONCATENATE("Réduction pour ",MAX(C25:G25)," enfants : "),"")</f>
        <v/>
      </c>
      <c r="D31" s="110"/>
      <c r="E31" s="110"/>
      <c r="F31" s="110"/>
      <c r="G31" s="38">
        <f>IF(G29=1,"",G29*$B$31)</f>
        <v>0</v>
      </c>
      <c r="H31" s="109" t="str">
        <f>IF(L29&gt;1,CONCATENATE("Réduction pour ",MAX(H25:L25)," enfants : "),"")</f>
        <v/>
      </c>
      <c r="I31" s="110"/>
      <c r="J31" s="110"/>
      <c r="K31" s="110"/>
      <c r="L31" s="38">
        <f>IF(L29=1,"",L29*$B$31)</f>
        <v>0</v>
      </c>
      <c r="M31" s="109" t="str">
        <f>IF(Q29&gt;1,CONCATENATE("Réduction pour ",MAX(M25:Q25)," enfants : "),"")</f>
        <v/>
      </c>
      <c r="N31" s="110"/>
      <c r="O31" s="110"/>
      <c r="P31" s="110"/>
      <c r="Q31" s="38">
        <f>IF(Q29=1,"",Q29*$B$31)</f>
        <v>0</v>
      </c>
    </row>
    <row r="32" spans="1:17" ht="15" customHeight="1" x14ac:dyDescent="0.25">
      <c r="A32" s="44" t="s">
        <v>36</v>
      </c>
      <c r="B32" s="43">
        <v>2</v>
      </c>
      <c r="C32" s="109"/>
      <c r="D32" s="110"/>
      <c r="E32" s="110"/>
      <c r="F32" s="110"/>
      <c r="G32" s="38"/>
      <c r="H32" s="113" t="s">
        <v>47</v>
      </c>
      <c r="I32" s="110"/>
      <c r="J32" s="110"/>
      <c r="K32" s="110"/>
      <c r="L32" s="38">
        <f>L25*B33</f>
        <v>0</v>
      </c>
      <c r="M32" s="111"/>
      <c r="N32" s="112"/>
      <c r="O32" s="112"/>
      <c r="P32" s="112"/>
      <c r="Q32" s="101"/>
    </row>
    <row r="33" spans="1:18" ht="15" customHeight="1" x14ac:dyDescent="0.25">
      <c r="A33" s="102" t="s">
        <v>46</v>
      </c>
      <c r="B33" s="43">
        <v>30</v>
      </c>
      <c r="C33" s="109" t="str">
        <f>IF(G30&gt;1,CONCATENATE("Garderie semaine 1 pour ",MAX(C27:G27)," enfants : "),CONCATENATE("Garderie semaine 1 pour ",MAX(C27:G27)," enfant : "))</f>
        <v xml:space="preserve">Garderie semaine 1 pour 0 enfant : </v>
      </c>
      <c r="D33" s="110"/>
      <c r="E33" s="110"/>
      <c r="F33" s="110"/>
      <c r="G33" s="99" t="str">
        <f>IF(SUM(C26:G26)&lt;1,"",SUM(C26:G26)*B32)</f>
        <v/>
      </c>
      <c r="H33" s="109" t="str">
        <f>IF(L30&gt;1,CONCATENATE("Garderie semaine 1 pour ",MAX(H27:L27)," enfants : "),CONCATENATE("Garderie semaine 1 pour ",MAX(H27:L27)," enfant : "))</f>
        <v xml:space="preserve">Garderie semaine 1 pour 0 enfant : </v>
      </c>
      <c r="I33" s="110"/>
      <c r="J33" s="110"/>
      <c r="K33" s="110"/>
      <c r="L33" s="99" t="str">
        <f>IF(SUM(H26:L26)&lt;1,"",SUM(H26:L26)*B32)</f>
        <v/>
      </c>
      <c r="M33" s="109" t="str">
        <f>IF(Q30&gt;1,CONCATENATE("Garderie semaine 1 pour ",MAX(M26:Q26)," enfants : "),CONCATENATE("Garderie semaine 1 pour ",MAX(M26:Q26)," enfant : "))</f>
        <v xml:space="preserve">Garderie semaine 1 pour 0 enfant : </v>
      </c>
      <c r="N33" s="110"/>
      <c r="O33" s="110"/>
      <c r="P33" s="110"/>
      <c r="Q33" s="99" t="str">
        <f>IF(SUM(M26:Q26)&lt;1,"",SUM(M26:Q26)*B32)</f>
        <v/>
      </c>
    </row>
    <row r="34" spans="1:18" ht="18" customHeight="1" thickBot="1" x14ac:dyDescent="0.3">
      <c r="C34" s="39"/>
      <c r="D34" s="40"/>
      <c r="E34" s="40"/>
      <c r="F34" s="100"/>
      <c r="G34" s="41">
        <f>IF(G31="",IF(G33="",G30,G30+G33),IF(G33="",G30+G31,G30+G31+G33))</f>
        <v>0</v>
      </c>
      <c r="H34" s="39"/>
      <c r="I34" s="40"/>
      <c r="J34" s="40"/>
      <c r="K34" s="100"/>
      <c r="L34" s="41">
        <f>SUM(L30:L33)</f>
        <v>0</v>
      </c>
      <c r="M34" s="39"/>
      <c r="N34" s="40"/>
      <c r="O34" s="40"/>
      <c r="P34" s="100"/>
      <c r="Q34" s="41">
        <f>IF(Q31="",IF(Q33="",Q30,Q30+Q33),IF(Q33="",Q30+Q31,Q30+Q31+Q33))</f>
        <v>0</v>
      </c>
    </row>
    <row r="35" spans="1:18" x14ac:dyDescent="0.25">
      <c r="A35" s="24"/>
      <c r="B35"/>
      <c r="C35" s="45"/>
      <c r="D35" s="45"/>
      <c r="E35" s="45"/>
      <c r="F35" s="45"/>
      <c r="G35" s="45"/>
      <c r="H35" s="45"/>
      <c r="I35" s="45"/>
      <c r="J35" s="45"/>
      <c r="K35" s="45"/>
      <c r="L35" s="108"/>
      <c r="M35" s="45"/>
      <c r="N35" s="45"/>
      <c r="O35" s="45"/>
      <c r="P35" s="45"/>
      <c r="Q35" s="45"/>
    </row>
    <row r="36" spans="1:18" ht="22.5" customHeight="1" x14ac:dyDescent="0.25">
      <c r="A36" s="46" t="s">
        <v>20</v>
      </c>
      <c r="B36" s="47">
        <f>G34+L34+Q34</f>
        <v>0</v>
      </c>
      <c r="C36" s="117" t="s">
        <v>42</v>
      </c>
      <c r="D36" s="117"/>
      <c r="E36" s="117"/>
      <c r="F36" s="117"/>
      <c r="G36" s="117"/>
      <c r="H36"/>
      <c r="I36"/>
      <c r="J36"/>
      <c r="K36"/>
      <c r="L36"/>
      <c r="M36"/>
      <c r="N36"/>
      <c r="O36"/>
      <c r="P36"/>
      <c r="Q36"/>
    </row>
    <row r="37" spans="1:18" x14ac:dyDescent="0.25">
      <c r="A37" s="97" t="s">
        <v>48</v>
      </c>
      <c r="B37" s="11"/>
      <c r="C37"/>
      <c r="D37"/>
      <c r="E37"/>
      <c r="F37"/>
      <c r="G37" s="5"/>
      <c r="H37" s="5"/>
      <c r="I37" s="5"/>
      <c r="J37" s="13" t="s">
        <v>13</v>
      </c>
      <c r="K37" s="14"/>
      <c r="L37" s="14"/>
      <c r="M37" s="14"/>
      <c r="N37" s="14"/>
      <c r="O37" s="14"/>
      <c r="P37" s="15"/>
      <c r="Q37" s="16"/>
    </row>
    <row r="38" spans="1:18" x14ac:dyDescent="0.25">
      <c r="A38"/>
      <c r="B38"/>
      <c r="C38"/>
      <c r="D38"/>
      <c r="E38"/>
      <c r="F38"/>
      <c r="G38" s="5"/>
      <c r="H38" s="5"/>
      <c r="I38" s="5"/>
      <c r="J38" s="17" t="s">
        <v>22</v>
      </c>
      <c r="K38" s="5"/>
      <c r="L38"/>
      <c r="M38"/>
      <c r="N38" s="5"/>
      <c r="O38" s="126"/>
      <c r="P38" s="126"/>
      <c r="Q38" s="18"/>
    </row>
    <row r="39" spans="1:18" x14ac:dyDescent="0.25">
      <c r="A39" s="11"/>
      <c r="B39" s="11"/>
      <c r="C39" s="11"/>
      <c r="D39"/>
      <c r="E39"/>
      <c r="F39"/>
      <c r="G39"/>
      <c r="H39"/>
      <c r="I39"/>
      <c r="J39" s="19"/>
      <c r="K39"/>
      <c r="L39"/>
      <c r="M39"/>
      <c r="N39"/>
      <c r="O39" s="6"/>
      <c r="P39" s="127"/>
      <c r="Q39" s="128"/>
    </row>
    <row r="40" spans="1:18" x14ac:dyDescent="0.25">
      <c r="A40" s="11"/>
      <c r="B40" s="11"/>
      <c r="C40" s="11"/>
      <c r="D40"/>
      <c r="E40" s="12"/>
      <c r="F40"/>
      <c r="G40"/>
      <c r="H40"/>
      <c r="I40"/>
      <c r="J40" s="19"/>
      <c r="K40"/>
      <c r="L40"/>
      <c r="M40"/>
      <c r="N40"/>
      <c r="O40"/>
      <c r="P40" s="6"/>
      <c r="Q40" s="20"/>
      <c r="R40" s="31"/>
    </row>
    <row r="41" spans="1:18" x14ac:dyDescent="0.25">
      <c r="A41" s="11"/>
      <c r="B41" s="11"/>
      <c r="C41" s="9"/>
      <c r="D41" s="33"/>
      <c r="E41" s="34"/>
      <c r="F41"/>
      <c r="G41"/>
      <c r="H41"/>
      <c r="I41"/>
      <c r="J41" s="19"/>
      <c r="K41"/>
      <c r="L41"/>
      <c r="M41"/>
      <c r="N41"/>
      <c r="O41"/>
      <c r="P41" s="6"/>
      <c r="Q41" s="20"/>
      <c r="R41" s="31"/>
    </row>
    <row r="42" spans="1:18" x14ac:dyDescent="0.25">
      <c r="A42" s="11"/>
      <c r="B42" s="11"/>
      <c r="C42" s="9"/>
      <c r="D42" s="33"/>
      <c r="E42" s="34"/>
      <c r="F42"/>
      <c r="G42"/>
      <c r="H42"/>
      <c r="I42"/>
      <c r="J42" s="19"/>
      <c r="K42"/>
      <c r="L42"/>
      <c r="M42"/>
      <c r="N42"/>
      <c r="O42"/>
      <c r="P42" s="6"/>
      <c r="Q42" s="21"/>
      <c r="R42" s="32"/>
    </row>
    <row r="43" spans="1:18" x14ac:dyDescent="0.25">
      <c r="A43" s="24"/>
      <c r="B43" s="11"/>
      <c r="C43" s="9"/>
      <c r="D43" s="24"/>
      <c r="E43" s="35"/>
      <c r="F43"/>
      <c r="G43"/>
      <c r="H43"/>
      <c r="I43"/>
      <c r="J43" s="27" t="s">
        <v>23</v>
      </c>
      <c r="K43"/>
      <c r="L43"/>
      <c r="M43"/>
      <c r="N43" s="6"/>
      <c r="O43" s="6"/>
      <c r="P43" s="6"/>
      <c r="Q43" s="20"/>
    </row>
    <row r="44" spans="1:18" x14ac:dyDescent="0.25">
      <c r="A44" s="11"/>
      <c r="B44" s="11"/>
      <c r="G44"/>
      <c r="H44"/>
      <c r="I44"/>
      <c r="J44" s="28" t="s">
        <v>24</v>
      </c>
      <c r="K44" s="36"/>
      <c r="L44" s="36"/>
      <c r="M44" s="36"/>
      <c r="N44" s="22"/>
      <c r="O44" s="22"/>
      <c r="P44" s="22"/>
      <c r="Q44" s="23"/>
    </row>
    <row r="45" spans="1:18" x14ac:dyDescent="0.25">
      <c r="M45" s="31"/>
      <c r="N45" s="129"/>
      <c r="O45" s="129"/>
      <c r="P45" s="31"/>
    </row>
  </sheetData>
  <sheetProtection algorithmName="SHA-512" hashValue="UsVcduErdiAl/9MYp29h8BrBhGTZo8u8BlE8vGQqRQPcEAkU7j8WlZ3BA+NAl21+7CHOe6RPNcH/3lLodjyMyg==" saltValue="78EQq3f2r79kt9tosSJ8JA==" spinCount="100000" sheet="1" selectLockedCells="1"/>
  <mergeCells count="38">
    <mergeCell ref="A11:B11"/>
    <mergeCell ref="C11:F11"/>
    <mergeCell ref="G11:H11"/>
    <mergeCell ref="B13:E13"/>
    <mergeCell ref="A28:B28"/>
    <mergeCell ref="A25:B25"/>
    <mergeCell ref="A26:B26"/>
    <mergeCell ref="H28:L28"/>
    <mergeCell ref="I11:L11"/>
    <mergeCell ref="L13:P13"/>
    <mergeCell ref="H16:L16"/>
    <mergeCell ref="D3:N4"/>
    <mergeCell ref="C5:O6"/>
    <mergeCell ref="O38:P38"/>
    <mergeCell ref="P39:Q39"/>
    <mergeCell ref="N45:O45"/>
    <mergeCell ref="C28:G28"/>
    <mergeCell ref="C29:F29"/>
    <mergeCell ref="M30:P30"/>
    <mergeCell ref="M31:P31"/>
    <mergeCell ref="M33:P33"/>
    <mergeCell ref="N11:P11"/>
    <mergeCell ref="H31:K31"/>
    <mergeCell ref="C31:F31"/>
    <mergeCell ref="M32:P32"/>
    <mergeCell ref="M16:Q16"/>
    <mergeCell ref="C16:G16"/>
    <mergeCell ref="C36:G36"/>
    <mergeCell ref="C30:F30"/>
    <mergeCell ref="C32:F32"/>
    <mergeCell ref="A16:B18"/>
    <mergeCell ref="C33:F33"/>
    <mergeCell ref="H29:K29"/>
    <mergeCell ref="H30:K30"/>
    <mergeCell ref="H32:K32"/>
    <mergeCell ref="H33:K33"/>
    <mergeCell ref="M28:Q28"/>
    <mergeCell ref="M29:P29"/>
  </mergeCells>
  <phoneticPr fontId="3" type="noConversion"/>
  <conditionalFormatting sqref="C26:K26 M26:Q26">
    <cfRule type="expression" dxfId="2" priority="2">
      <formula>C$26&gt;C$25</formula>
    </cfRule>
  </conditionalFormatting>
  <conditionalFormatting sqref="D27">
    <cfRule type="expression" dxfId="1" priority="1">
      <formula>$C$27&gt;$C$25</formula>
    </cfRule>
  </conditionalFormatting>
  <conditionalFormatting sqref="C27:L27">
    <cfRule type="expression" dxfId="0" priority="4">
      <formula>C$27&gt;C$25</formula>
    </cfRule>
  </conditionalFormatting>
  <dataValidations count="2">
    <dataValidation type="whole" operator="equal" allowBlank="1" showInputMessage="1" showErrorMessage="1" error="remplir avec la valeur 1_x000a_si non laissez vide" sqref="D20:Q24 C21:C24" xr:uid="{00000000-0002-0000-0000-000000000000}">
      <formula1>1</formula1>
    </dataValidation>
    <dataValidation type="whole" operator="equal" allowBlank="1" showInputMessage="1" showErrorMessage="1" error="remplir avec la valeur 1_x000a_sinon laissez vide !" sqref="C20" xr:uid="{00000000-0002-0000-0000-000001000000}">
      <formula1>1</formula1>
    </dataValidation>
  </dataValidations>
  <printOptions horizontalCentered="1" verticalCentered="1"/>
  <pageMargins left="0.23529411764705882" right="0.23622047244094491" top="0" bottom="0.34531250000000002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Catherine Grégoire</cp:lastModifiedBy>
  <cp:lastPrinted>2024-03-20T13:58:10Z</cp:lastPrinted>
  <dcterms:created xsi:type="dcterms:W3CDTF">2011-04-04T10:08:05Z</dcterms:created>
  <dcterms:modified xsi:type="dcterms:W3CDTF">2024-03-20T14:20:40Z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-1646985420</vt:i4>
  </property>
  <property fmtid="{D5CDD505-2E9C-101B-9397-08002B2CF9AE}" pid="3" name="_EmailSubject">
    <vt:lpwstr>tableau excel</vt:lpwstr>
  </property>
  <property fmtid="{D5CDD505-2E9C-101B-9397-08002B2CF9AE}" pid="4" name="_AuthorEmail">
    <vt:lpwstr>francoise.schockert@commune-attert.be</vt:lpwstr>
  </property>
  <property fmtid="{D5CDD505-2E9C-101B-9397-08002B2CF9AE}" pid="5" name="_AuthorEmailDisplayName">
    <vt:lpwstr>Françoise Schockert</vt:lpwstr>
  </property>
  <property fmtid="{D5CDD505-2E9C-101B-9397-08002B2CF9AE}" pid="6" name="_PreviousAdHocReviewCycleID">
    <vt:i4>1386424923</vt:i4>
  </property>
  <property fmtid="{D5CDD505-2E9C-101B-9397-08002B2CF9AE}" pid="7" name="_ReviewingToolsShownOnce">
    <vt:lpwstr/>
  </property>
</Properties>
</file>